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85" windowHeight="8445" activeTab="0"/>
  </bookViews>
  <sheets>
    <sheet name="Село" sheetId="1" r:id="rId1"/>
  </sheets>
  <definedNames>
    <definedName name="_xlnm.Print_Area" localSheetId="0">'Село'!$A$1:$FJ$206</definedName>
  </definedNames>
  <calcPr fullCalcOnLoad="1"/>
</workbook>
</file>

<file path=xl/sharedStrings.xml><?xml version="1.0" encoding="utf-8"?>
<sst xmlns="http://schemas.openxmlformats.org/spreadsheetml/2006/main" count="462" uniqueCount="312">
  <si>
    <t>КОДЫ</t>
  </si>
  <si>
    <t>Дата</t>
  </si>
  <si>
    <t>Форма по ОКУД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</si>
  <si>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</si>
  <si>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</si>
  <si>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</si>
  <si>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</si>
  <si>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</si>
  <si>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</si>
  <si>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</si>
  <si>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</si>
  <si>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</si>
  <si>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</si>
  <si>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Учреждение (главный распорядитель (распорядитель), получатель)</t>
  </si>
  <si>
    <t>ОТЧЕТ ОБ ИСПОЛНЕНИИ БЮДЖЕТА</t>
  </si>
  <si>
    <t>ГЛАВНОГО РАСПОРЯДИТЕЛЯ (РАСПОРЯДИТЕЛЯ), ПОЛУЧАТЕЛЯ СРЕДСТВ БЮДЖЕТА</t>
  </si>
  <si>
    <t>Периодичность: 1 апреля, 1 июля, 1 октября, годовая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</si>
  <si>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</si>
  <si>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</si>
  <si>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</si>
  <si>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</si>
  <si>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</si>
  <si>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</si>
  <si>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</si>
  <si>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итого</t>
  </si>
  <si>
    <t>через органы, осуществляющие кассовое обслу-живание испол-нения бюджета</t>
  </si>
  <si>
    <t>Код дохода
по КД</t>
  </si>
  <si>
    <t>Неисполненные назначения</t>
  </si>
  <si>
    <t>Код расхода по ФКР, КЦСР,
КВР,
ЭКР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</si>
  <si>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</si>
  <si>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</si>
  <si>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</si>
  <si>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</si>
  <si>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</si>
  <si>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3. Источники финансирования дефицита бюджетов</t>
  </si>
  <si>
    <t>Код источника финансирования по КИВФ, КИВнФ</t>
  </si>
  <si>
    <t>через лицевые счета органов, осуществляющих кассовое обслу-живание испол-нения бюджета</t>
  </si>
  <si>
    <t>Источники финансирования дефицита
бюджетов - всего</t>
  </si>
  <si>
    <t>Доходы, утвержденные законом о бюджете, нормативными право-выми актами
о бюджете</t>
  </si>
  <si>
    <t>через лицевые счета органов, осуществляющих кассовое обслу-живание исполнения бюджета</t>
  </si>
  <si>
    <t>по
лимитам бюджетных обязательств</t>
  </si>
  <si>
    <t>Источники финансирования, утвержденные
сводной бюджетной росписью</t>
  </si>
  <si>
    <t>0503127</t>
  </si>
  <si>
    <t>Форма 0503127 с. 2</t>
  </si>
  <si>
    <t>Результат исполнения бюджета
(дефицит "-", профицит "+")</t>
  </si>
  <si>
    <t>450</t>
  </si>
  <si>
    <t>Форма 0503127 с. 3</t>
  </si>
  <si>
    <t>500</t>
  </si>
  <si>
    <t>510</t>
  </si>
  <si>
    <t>520</t>
  </si>
  <si>
    <t>источники внутреннего финансирования
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</si>
  <si>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</si>
  <si>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</si>
  <si>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</si>
  <si>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</si>
  <si>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</si>
  <si>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Отметка ответственного исполнителя органа, осуществляющего кассовое обслуживание исполнения бюджета</t>
  </si>
  <si>
    <t>(должность)</t>
  </si>
  <si>
    <t>оплата  труда</t>
  </si>
  <si>
    <t>211</t>
  </si>
  <si>
    <t xml:space="preserve">прочие выплаты </t>
  </si>
  <si>
    <t>212</t>
  </si>
  <si>
    <t xml:space="preserve">начисления на оплату труда </t>
  </si>
  <si>
    <t>213</t>
  </si>
  <si>
    <t xml:space="preserve">услуги связи </t>
  </si>
  <si>
    <t>221</t>
  </si>
  <si>
    <t xml:space="preserve">транспортные  услуги </t>
  </si>
  <si>
    <t>222</t>
  </si>
  <si>
    <t>ком услуги</t>
  </si>
  <si>
    <t>223</t>
  </si>
  <si>
    <t>услуги  на содержание  имущества</t>
  </si>
  <si>
    <t>225</t>
  </si>
  <si>
    <t xml:space="preserve">прочие  услуги </t>
  </si>
  <si>
    <t>226</t>
  </si>
  <si>
    <t>262</t>
  </si>
  <si>
    <t xml:space="preserve">прочие расходы </t>
  </si>
  <si>
    <t>290</t>
  </si>
  <si>
    <t xml:space="preserve">увеличение  стоимости осн.средств </t>
  </si>
  <si>
    <t>310</t>
  </si>
  <si>
    <t>340</t>
  </si>
  <si>
    <t>увеличение  стоимости мат. запасов</t>
  </si>
  <si>
    <t>241</t>
  </si>
  <si>
    <t>прочие услуги</t>
  </si>
  <si>
    <t>00008000000000000000</t>
  </si>
  <si>
    <t>Налог на доходы физических лиц</t>
  </si>
  <si>
    <t>Земельный налог</t>
  </si>
  <si>
    <t>Пред-ль представ.органа мун.образов</t>
  </si>
  <si>
    <t>Благоустройство</t>
  </si>
  <si>
    <t>Жилищно-Коммунальное хозяйство</t>
  </si>
  <si>
    <t>Уличное освещение</t>
  </si>
  <si>
    <t>Центральный аппарат</t>
  </si>
  <si>
    <t>АДМИНИСТРАЦИЯ СИЗИНСКОГО СЕЛЬСОВЕТА</t>
  </si>
  <si>
    <t>Резервные фонды местных администраций</t>
  </si>
  <si>
    <t xml:space="preserve">Осуществление первичного воинского учета  </t>
  </si>
  <si>
    <t>0503</t>
  </si>
  <si>
    <t>Прочие мероприятия по благоустройству</t>
  </si>
  <si>
    <t>08</t>
  </si>
  <si>
    <t xml:space="preserve"> Культура,кинематография и средство массовой информации</t>
  </si>
  <si>
    <t>0801</t>
  </si>
  <si>
    <t>Обеспечение деятельности подведомственных учреждений</t>
  </si>
  <si>
    <t xml:space="preserve">                                                  Бюджет поселения</t>
  </si>
  <si>
    <t>04094794</t>
  </si>
  <si>
    <t>Другие вопросы в области жилищно-коммунального хозяйства</t>
  </si>
  <si>
    <t>0505</t>
  </si>
  <si>
    <t>710</t>
  </si>
  <si>
    <t>0104</t>
  </si>
  <si>
    <t>00000000000000000000</t>
  </si>
  <si>
    <t>Расходы на выполнение гос.полномочий по созданию административных комиссиий</t>
  </si>
  <si>
    <t>00010000000000000000</t>
  </si>
  <si>
    <t>НАЛОГОВЫЕ И НЕНАЛОГОВЫЕ ДОХОДЫ</t>
  </si>
  <si>
    <t xml:space="preserve">Налог на имущество физических лиц 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</si>
  <si>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</si>
  <si>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</si>
  <si>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81420000000000000000</t>
  </si>
  <si>
    <t>БЕЗВОЗДМЕЗДНЫЕ ПОСТУПЛЕНИЯ</t>
  </si>
  <si>
    <t>НАЛОГИ НА ИМУЩЕСТВО</t>
  </si>
  <si>
    <t>Субвенция бюджетам субьектов Российской Федерации и муниципальных образований</t>
  </si>
  <si>
    <t>Прочие межбюджетные трансферты</t>
  </si>
  <si>
    <t>81420204000000000000</t>
  </si>
  <si>
    <t>0111</t>
  </si>
  <si>
    <t>Администрация Сизинского сельсовета</t>
  </si>
  <si>
    <t>Общегосударственные вопросы</t>
  </si>
  <si>
    <t>0113</t>
  </si>
  <si>
    <t>Прикладные научные исследования в области общегосударственных вопросов</t>
  </si>
  <si>
    <t>0310</t>
  </si>
  <si>
    <t>Обеспечение пожарной безопасности</t>
  </si>
  <si>
    <t>Обеспечение первичных мер пожарной безопасности</t>
  </si>
  <si>
    <t>Муниципальное учреждение культуры"Сельский Дом культуры"с.Сизая</t>
  </si>
  <si>
    <t>101</t>
  </si>
  <si>
    <t>Культура</t>
  </si>
  <si>
    <t>102</t>
  </si>
  <si>
    <t>Муниципальное учреждение культуры"Сельская библиотека"Светёлка"с.Сизая</t>
  </si>
  <si>
    <t>0102</t>
  </si>
  <si>
    <t>0103</t>
  </si>
  <si>
    <t>Предоставление субсидий бюджетным учреждениям-дворцам и домам культуры, другим учреждениям культуры-на выполнение муниципального задания</t>
  </si>
  <si>
    <t>Выплаты обеспечивающие уровень зар.платы работников бюджетной сферы не ниже размера  мин. зар.пл.</t>
  </si>
  <si>
    <t>Содержание автомобильных дорог общего пользования местного значения</t>
  </si>
  <si>
    <t>0400</t>
  </si>
  <si>
    <t>Дорожное хозяйство</t>
  </si>
  <si>
    <t>С.В.Бородина</t>
  </si>
  <si>
    <t>0100</t>
  </si>
  <si>
    <t>0200</t>
  </si>
  <si>
    <t>Национальная оброна</t>
  </si>
  <si>
    <t>0300</t>
  </si>
  <si>
    <t>0203</t>
  </si>
  <si>
    <t>Мобилизационная и вневойсковая подготовка</t>
  </si>
  <si>
    <t>Национальная безопасность и правоохранительная деятельность</t>
  </si>
  <si>
    <t>Функционирование глав администраций</t>
  </si>
  <si>
    <t>Функционирование законодательных органов местного самоуправления</t>
  </si>
  <si>
    <t>Глава муниципального образования</t>
  </si>
  <si>
    <t>Функционирование аппарата администраций</t>
  </si>
  <si>
    <t>Резервные фонды</t>
  </si>
  <si>
    <t>0500</t>
  </si>
  <si>
    <t>Национальная экономика</t>
  </si>
  <si>
    <t>0409</t>
  </si>
  <si>
    <t>Дотация на выравнивание бюджетной обеспеченности</t>
  </si>
  <si>
    <t>81420203000000000000</t>
  </si>
  <si>
    <t>01026208021</t>
  </si>
  <si>
    <t>01036108021</t>
  </si>
  <si>
    <t>01046308021</t>
  </si>
  <si>
    <t>01046308021121</t>
  </si>
  <si>
    <t>01046308021122</t>
  </si>
  <si>
    <t>01046308021244</t>
  </si>
  <si>
    <t>01116408021</t>
  </si>
  <si>
    <t>01130148006</t>
  </si>
  <si>
    <t>01130148006242</t>
  </si>
  <si>
    <t>01130148006244</t>
  </si>
  <si>
    <t>0113018006244</t>
  </si>
  <si>
    <t>01130147514</t>
  </si>
  <si>
    <t>01130147514244</t>
  </si>
  <si>
    <t>02030145118</t>
  </si>
  <si>
    <t>02030145118121</t>
  </si>
  <si>
    <t>02030145118244</t>
  </si>
  <si>
    <t>03100138001</t>
  </si>
  <si>
    <t>03100138001244</t>
  </si>
  <si>
    <t>04090128001</t>
  </si>
  <si>
    <t>04090128001244</t>
  </si>
  <si>
    <t>05030118001</t>
  </si>
  <si>
    <t>05030118001244</t>
  </si>
  <si>
    <t>05030118002</t>
  </si>
  <si>
    <t>05030118002244</t>
  </si>
  <si>
    <t>05050148001</t>
  </si>
  <si>
    <t>05050148001244</t>
  </si>
  <si>
    <t>08010228001611</t>
  </si>
  <si>
    <t>08010218001611</t>
  </si>
  <si>
    <t>01116409119244</t>
  </si>
  <si>
    <t>Невыясненные поступления, зачисляемые в бюджеты поселений</t>
  </si>
  <si>
    <t>01046301021</t>
  </si>
  <si>
    <t>01046301021121</t>
  </si>
  <si>
    <t>08010211021611</t>
  </si>
  <si>
    <t>08010221021611</t>
  </si>
  <si>
    <t>Социальное обнспечение населения</t>
  </si>
  <si>
    <t>Иные выплаты населению</t>
  </si>
  <si>
    <t>10036508021</t>
  </si>
  <si>
    <t>10036508021360</t>
  </si>
  <si>
    <t>Субсидия на содержание автомобильных дорог</t>
  </si>
  <si>
    <t>услуги на содержание имущества</t>
  </si>
  <si>
    <t>Софинансирование субсидии на содержание автомобильных дорог</t>
  </si>
  <si>
    <t>04090127508</t>
  </si>
  <si>
    <t>04091127508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</si>
  <si>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</si>
  <si>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182.1.01.02.02.0.01.2.000.1.1.0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</si>
  <si>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</si>
  <si>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182.1.01.02.03.0.01.1.000.1.1.0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</si>
  <si>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</si>
  <si>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</si>
  <si>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Доходы от уплаты акцизов</t>
  </si>
  <si>
    <t>Единый сельскохозяйственный налог (пени и проценты по соответствующему платежу)</t>
  </si>
  <si>
    <t>182.1.05.03.01.0.01.1.000.1.1.0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</si>
  <si>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</si>
  <si>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182.1.01.02.01.0.01.1.000.1.1.0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</si>
  <si>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</si>
  <si>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</si>
  <si>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182.1.01.02.00.0.00.0.000.1.1.0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</si>
  <si>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</si>
  <si>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100.1.03.02.23.0.01.0.000.1.1.0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</si>
  <si>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</si>
  <si>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100.1.03.02.24.0.01.0.000.1.1.0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</si>
  <si>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</si>
  <si>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100.1.03.02.25.0.01.0.000.1.1.0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</si>
  <si>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</si>
  <si>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100.1.03.02.26.0.01.0.000.1.1.0</t>
  </si>
  <si>
    <t>100.1.03.02.20.0.00.0.000.1.1.0</t>
  </si>
  <si>
    <t>182.1.05.03.01.0.01.0.000.1.1.0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</si>
  <si>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</si>
  <si>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182.1.06.01.03.0.10.1.000.1.1.0</t>
  </si>
  <si>
    <t>182.1.06.01.03.0.10.0.000.1.1.0</t>
  </si>
  <si>
    <t>182.1.06.06.00.0.00.0.000.1.1.0</t>
  </si>
  <si>
    <t>182.1.06.00.00.0.00.0.000.1.1.0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</si>
  <si>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</si>
  <si>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814.1.08.04.02.0.01.1.000.1.1.0</t>
  </si>
  <si>
    <t>814.1.08.04.02.0.01.0.000.1.1.0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</si>
  <si>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</si>
  <si>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814.1.11.05.03.5.10.0.000.1.2.0</t>
  </si>
  <si>
    <t>000.1.11.00.00.0.0.0.000.1.2.0</t>
  </si>
  <si>
    <t>814.1.17.01.05.0.10.0.000.1.8.0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</si>
  <si>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</si>
  <si>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814.2.02.03.01.5.10.0.000.1.5.1</t>
  </si>
  <si>
    <t>Субвенции на осуществление расходов по созданию и обеспечениию деятельности административных комиссий за счет средств краевого бюджета, в соответствии с Законом края от 23 апреля 2009 года № 8-31720 "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комиссий"</t>
  </si>
  <si>
    <t>814.2.02.03.02.4.10.7.514.1.5.1</t>
  </si>
  <si>
    <t>Иные межбюджетные трансферты на обеспечение сбалансированности бюджетов муниципальных образований района</t>
  </si>
  <si>
    <t>814 2 02 04999 10 9135 151</t>
  </si>
  <si>
    <t>Субсидии  бюджетам субьектов Российской Федерации и муниципальных образований</t>
  </si>
  <si>
    <t>Субсидия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</si>
  <si>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814.2.02.02.99.9.10.7.508.1.5.1</t>
  </si>
  <si>
    <t>814.2.02.02.99.9.10.0.000.1.5.1</t>
  </si>
  <si>
    <t>Дотация на выравнивание бюджетной обеспеченности поселений из районного фонда финансовой поддержки поселений за счет средств субвенции из краевого бюджета</t>
  </si>
  <si>
    <t>814.2.02.01.00.1.10.7.601.1.5.1</t>
  </si>
  <si>
    <t>Дотация на выравнивание бюджетной обеспеченности поселений из районного фонда финансовой поддержки поселений за счет собственных средств районного бюджета</t>
  </si>
  <si>
    <t>814.2.02.01.00.1.10.9.134.1.5.1</t>
  </si>
  <si>
    <t>814.2.02.01.00.1.10.0.00.1.5.1</t>
  </si>
  <si>
    <t>на 01</t>
  </si>
  <si>
    <t>720</t>
  </si>
  <si>
    <t>Увеличение остатков средств бюджета</t>
  </si>
  <si>
    <t>Уменьшение остатков средств бюджета</t>
  </si>
  <si>
    <t>182.1.06.01.03.0.10.4.000.1.1.0</t>
  </si>
  <si>
    <t>Земельный налог с организаций, обладающих земельным участком,расположенным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</si>
  <si>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182.1.06.06.03.3.10.1.000.1.1.0</t>
  </si>
  <si>
    <t>Земельный налог с физических лиц, обладающих земельным участком,расположенным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</si>
  <si>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182.1.06.06.04.3.10.1.000.1.1.0</t>
  </si>
  <si>
    <t>Земельный налог с физических лиц, обладающих земельным участком,расположенным в границах поселений (пени по соответствующему платежу)</t>
  </si>
  <si>
    <t>Обеспечение проведения выборов и референдумом</t>
  </si>
  <si>
    <t>01076308021</t>
  </si>
  <si>
    <t>комун. услуги</t>
  </si>
  <si>
    <t>-9294483,70</t>
  </si>
  <si>
    <t>11597608,18</t>
  </si>
  <si>
    <t>182.1.06.06.03.3.10.2.100.1.1.0</t>
  </si>
  <si>
    <t>Земельный налог с организаций, обладающих земельным участком,расположенным в границах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</si>
  <si>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по соответствующему платежу)</t>
  </si>
  <si>
    <t>182.1.06.01.03.0.10.2.100.1.1.0</t>
  </si>
  <si>
    <t>Налог на имущество физических лиц,взимаемый по ставкам,применяемым к объектам налогообложения,расположенным в границах сельских поселений</t>
  </si>
  <si>
    <t>182.1.06.06.04.3.10.2.100.1.1.0</t>
  </si>
  <si>
    <t>Перечисление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суммы.).</t>
  </si>
  <si>
    <t>814.2.08.05.00.0.10.0.000.1.8.0</t>
  </si>
  <si>
    <t>251</t>
  </si>
  <si>
    <t>01046308062540</t>
  </si>
  <si>
    <t>иные межбюджетные трансферты</t>
  </si>
  <si>
    <t>182.1.01.02.03.0.01.2.100.1.1.0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</si>
  <si>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</si>
  <si>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участком,расположенным в границах поселений (штрафы по соответствующему платежу)</t>
  </si>
  <si>
    <t>182.1.06.06.03.3.10.3.000.1.1.0</t>
  </si>
  <si>
    <t>01116408021870</t>
  </si>
  <si>
    <t>исполнение судебных актов</t>
  </si>
  <si>
    <t>уплата прочих налогов, сборов</t>
  </si>
  <si>
    <t>уплата иных платежей</t>
  </si>
  <si>
    <t>01046308021831</t>
  </si>
  <si>
    <t>01046308021852</t>
  </si>
  <si>
    <t>01046308021853</t>
  </si>
  <si>
    <t>182.1.05.03.01.0.01.4.000.1.1.0</t>
  </si>
  <si>
    <t>01076308021880</t>
  </si>
  <si>
    <t>Единый сельскохозяйственный налог (пени по соответствующему платежу)</t>
  </si>
  <si>
    <t>182.1.05.03.01.0.01.2.100.1.1.0</t>
  </si>
  <si>
    <t>Иные межбюджетные трансферты за счет резервного фонда администрации района в рамках непрограммных расходов финансового управления администрации Шушенского района</t>
  </si>
  <si>
    <t>814.2.02.04.99.9.10.9.119.1.5.1</t>
  </si>
  <si>
    <t>Субсидии бюджетам поселений на частичное финансирование(возмещение)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</si>
  <si>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814.2.02.02.99.9.10.1.021.1.5.1</t>
  </si>
  <si>
    <t>Земельный налог с физических лиц, обладающих земельным участком,расположенным в границах поселений (штраф по соответствующему платежу)</t>
  </si>
  <si>
    <t>182.1.06.06.04.3.10.3.000.1.1.0</t>
  </si>
  <si>
    <t>01026208021121</t>
  </si>
  <si>
    <t>01036108021121</t>
  </si>
  <si>
    <t>01130148006111</t>
  </si>
  <si>
    <t>01130148006112</t>
  </si>
  <si>
    <t>05050148001111</t>
  </si>
  <si>
    <t>Обеспечение деятельности подведомственных учреждений. Региональные выплаты</t>
  </si>
  <si>
    <t>05050141021</t>
  </si>
  <si>
    <t>05050141021111</t>
  </si>
  <si>
    <t>января</t>
  </si>
  <si>
    <t>01.01.2016</t>
  </si>
  <si>
    <t>12</t>
  </si>
  <si>
    <t>Т.А.Коробейникова</t>
  </si>
  <si>
    <t>182.1.01.02.01.0.01.2.100.1.1.0</t>
  </si>
  <si>
    <t>182.1.01.02.01.0.01.3.000.1.1.0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</si>
</sst>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0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i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0" xfId="0" applyFont="1" applyBorder="1" applyAlignment="1">
      <alignment vertical="top"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64" fontId="1" fillId="0" borderId="18" xfId="0" applyNumberFormat="1" applyFont="1" applyBorder="1" applyAlignment="1" applyProtection="1">
      <alignment horizontal="right"/>
      <protection locked="0"/>
    </xf>
    <xf numFmtId="164" fontId="1" fillId="0" borderId="19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Alignment="1">
      <alignment/>
    </xf>
    <xf numFmtId="164" fontId="4" fillId="24" borderId="18" xfId="0" applyNumberFormat="1" applyFont="1" applyFill="1" applyBorder="1" applyAlignment="1" applyProtection="1">
      <alignment horizontal="right"/>
      <protection locked="0"/>
    </xf>
    <xf numFmtId="164" fontId="4" fillId="24" borderId="19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1" fillId="25" borderId="0" xfId="0" applyFont="1" applyFill="1" applyAlignment="1">
      <alignment/>
    </xf>
    <xf numFmtId="164" fontId="11" fillId="24" borderId="18" xfId="0" applyNumberFormat="1" applyFont="1" applyFill="1" applyBorder="1" applyAlignment="1" applyProtection="1">
      <alignment horizontal="right"/>
      <protection locked="0"/>
    </xf>
    <xf numFmtId="164" fontId="11" fillId="24" borderId="19" xfId="0" applyNumberFormat="1" applyFont="1" applyFill="1" applyBorder="1" applyAlignment="1" applyProtection="1">
      <alignment horizontal="right"/>
      <protection locked="0"/>
    </xf>
    <xf numFmtId="0" fontId="1" fillId="24" borderId="0" xfId="0" applyFont="1" applyFill="1" applyAlignment="1">
      <alignment/>
    </xf>
    <xf numFmtId="164" fontId="12" fillId="24" borderId="18" xfId="0" applyNumberFormat="1" applyFont="1" applyFill="1" applyBorder="1" applyAlignment="1" applyProtection="1">
      <alignment horizontal="right"/>
      <protection locked="0"/>
    </xf>
    <xf numFmtId="164" fontId="12" fillId="24" borderId="19" xfId="0" applyNumberFormat="1" applyFont="1" applyFill="1" applyBorder="1" applyAlignment="1" applyProtection="1">
      <alignment horizontal="right"/>
      <protection locked="0"/>
    </xf>
    <xf numFmtId="0" fontId="4" fillId="24" borderId="0" xfId="0" applyFont="1" applyFill="1" applyAlignment="1">
      <alignment/>
    </xf>
    <xf numFmtId="164" fontId="1" fillId="24" borderId="18" xfId="0" applyNumberFormat="1" applyFont="1" applyFill="1" applyBorder="1" applyAlignment="1" applyProtection="1">
      <alignment horizontal="right"/>
      <protection locked="0"/>
    </xf>
    <xf numFmtId="164" fontId="1" fillId="24" borderId="19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Alignment="1">
      <alignment/>
    </xf>
    <xf numFmtId="164" fontId="4" fillId="0" borderId="18" xfId="0" applyNumberFormat="1" applyFont="1" applyBorder="1" applyAlignment="1" applyProtection="1">
      <alignment horizontal="right"/>
      <protection locked="0"/>
    </xf>
    <xf numFmtId="164" fontId="4" fillId="0" borderId="19" xfId="0" applyNumberFormat="1" applyFont="1" applyBorder="1" applyAlignment="1" applyProtection="1">
      <alignment horizontal="right"/>
      <protection locked="0"/>
    </xf>
    <xf numFmtId="2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25" borderId="0" xfId="0" applyFont="1" applyFill="1" applyAlignment="1">
      <alignment/>
    </xf>
    <xf numFmtId="0" fontId="6" fillId="0" borderId="19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8" xfId="0" applyFont="1" applyBorder="1" applyAlignment="1">
      <alignment horizontal="right" wrapText="1"/>
    </xf>
    <xf numFmtId="164" fontId="4" fillId="24" borderId="20" xfId="0" applyNumberFormat="1" applyFont="1" applyFill="1" applyBorder="1" applyAlignment="1" applyProtection="1">
      <alignment horizontal="left" wrapText="1"/>
      <protection locked="0"/>
    </xf>
    <xf numFmtId="164" fontId="4" fillId="0" borderId="21" xfId="0" applyNumberFormat="1" applyFont="1" applyBorder="1" applyAlignment="1" applyProtection="1">
      <alignment horizontal="left"/>
      <protection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wrapText="1"/>
    </xf>
    <xf numFmtId="164" fontId="4" fillId="0" borderId="18" xfId="0" applyNumberFormat="1" applyFont="1" applyBorder="1" applyAlignment="1" applyProtection="1">
      <alignment horizontal="left"/>
      <protection locked="0"/>
    </xf>
    <xf numFmtId="164" fontId="4" fillId="0" borderId="19" xfId="0" applyNumberFormat="1" applyFont="1" applyBorder="1" applyAlignment="1" applyProtection="1">
      <alignment horizontal="left"/>
      <protection locked="0"/>
    </xf>
    <xf numFmtId="0" fontId="6" fillId="0" borderId="22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8" xfId="0" applyBorder="1" applyAlignment="1">
      <alignment horizontal="right" wrapText="1"/>
    </xf>
    <xf numFmtId="0" fontId="0" fillId="0" borderId="18" xfId="0" applyBorder="1" applyAlignment="1">
      <alignment horizontal="left" wrapText="1"/>
    </xf>
    <xf numFmtId="164" fontId="1" fillId="0" borderId="21" xfId="0" applyNumberFormat="1" applyFont="1" applyBorder="1" applyAlignment="1" applyProtection="1">
      <alignment horizontal="left"/>
      <protection/>
    </xf>
    <xf numFmtId="164" fontId="4" fillId="24" borderId="20" xfId="0" applyNumberFormat="1" applyFont="1" applyFill="1" applyBorder="1" applyAlignment="1" applyProtection="1">
      <alignment horizontal="right" wrapText="1"/>
      <protection locked="0"/>
    </xf>
    <xf numFmtId="164" fontId="11" fillId="24" borderId="20" xfId="0" applyNumberFormat="1" applyFont="1" applyFill="1" applyBorder="1" applyAlignment="1" applyProtection="1">
      <alignment horizontal="left"/>
      <protection locked="0"/>
    </xf>
    <xf numFmtId="164" fontId="11" fillId="24" borderId="18" xfId="0" applyNumberFormat="1" applyFont="1" applyFill="1" applyBorder="1" applyAlignment="1" applyProtection="1">
      <alignment horizontal="left"/>
      <protection locked="0"/>
    </xf>
    <xf numFmtId="164" fontId="11" fillId="24" borderId="19" xfId="0" applyNumberFormat="1" applyFont="1" applyFill="1" applyBorder="1" applyAlignment="1" applyProtection="1">
      <alignment horizontal="left"/>
      <protection locked="0"/>
    </xf>
    <xf numFmtId="164" fontId="11" fillId="24" borderId="20" xfId="0" applyNumberFormat="1" applyFont="1" applyFill="1" applyBorder="1" applyAlignment="1" applyProtection="1">
      <alignment horizontal="right"/>
      <protection locked="0"/>
    </xf>
    <xf numFmtId="164" fontId="12" fillId="24" borderId="20" xfId="0" applyNumberFormat="1" applyFont="1" applyFill="1" applyBorder="1" applyAlignment="1" applyProtection="1">
      <alignment horizontal="left"/>
      <protection locked="0"/>
    </xf>
    <xf numFmtId="164" fontId="12" fillId="24" borderId="18" xfId="0" applyNumberFormat="1" applyFont="1" applyFill="1" applyBorder="1" applyAlignment="1" applyProtection="1">
      <alignment horizontal="left"/>
      <protection locked="0"/>
    </xf>
    <xf numFmtId="164" fontId="12" fillId="24" borderId="19" xfId="0" applyNumberFormat="1" applyFont="1" applyFill="1" applyBorder="1" applyAlignment="1" applyProtection="1">
      <alignment horizontal="left"/>
      <protection locked="0"/>
    </xf>
    <xf numFmtId="164" fontId="12" fillId="24" borderId="20" xfId="0" applyNumberFormat="1" applyFont="1" applyFill="1" applyBorder="1" applyAlignment="1" applyProtection="1">
      <alignment horizontal="right"/>
      <protection locked="0"/>
    </xf>
    <xf numFmtId="164" fontId="1" fillId="0" borderId="18" xfId="0" applyNumberFormat="1" applyFont="1" applyBorder="1" applyAlignment="1" applyProtection="1">
      <alignment horizontal="left"/>
      <protection locked="0"/>
    </xf>
    <xf numFmtId="164" fontId="1" fillId="0" borderId="19" xfId="0" applyNumberFormat="1" applyFont="1" applyBorder="1" applyAlignment="1" applyProtection="1">
      <alignment horizontal="left"/>
      <protection locked="0"/>
    </xf>
    <xf numFmtId="164" fontId="1" fillId="24" borderId="20" xfId="0" applyNumberFormat="1" applyFont="1" applyFill="1" applyBorder="1" applyAlignment="1" applyProtection="1">
      <alignment horizontal="center" wrapText="1"/>
      <protection locked="0"/>
    </xf>
    <xf numFmtId="164" fontId="1" fillId="24" borderId="18" xfId="0" applyNumberFormat="1" applyFont="1" applyFill="1" applyBorder="1" applyAlignment="1" applyProtection="1">
      <alignment horizontal="center" wrapText="1"/>
      <protection locked="0"/>
    </xf>
    <xf numFmtId="164" fontId="4" fillId="24" borderId="20" xfId="0" applyNumberFormat="1" applyFont="1" applyFill="1" applyBorder="1" applyAlignment="1" applyProtection="1">
      <alignment horizontal="center" wrapText="1"/>
      <protection locked="0"/>
    </xf>
    <xf numFmtId="164" fontId="1" fillId="24" borderId="20" xfId="0" applyNumberFormat="1" applyFont="1" applyFill="1" applyBorder="1" applyAlignment="1" applyProtection="1">
      <alignment horizontal="right"/>
      <protection locked="0"/>
    </xf>
    <xf numFmtId="164" fontId="4" fillId="24" borderId="18" xfId="0" applyNumberFormat="1" applyFont="1" applyFill="1" applyBorder="1" applyAlignment="1" applyProtection="1">
      <alignment horizontal="center" wrapText="1"/>
      <protection locked="0"/>
    </xf>
    <xf numFmtId="2" fontId="1" fillId="24" borderId="0" xfId="0" applyNumberFormat="1" applyFont="1" applyFill="1" applyAlignment="1">
      <alignment wrapText="1"/>
    </xf>
    <xf numFmtId="0" fontId="1" fillId="24" borderId="0" xfId="0" applyFont="1" applyFill="1" applyAlignment="1">
      <alignment wrapText="1"/>
    </xf>
    <xf numFmtId="164" fontId="4" fillId="0" borderId="23" xfId="0" applyNumberFormat="1" applyFont="1" applyFill="1" applyBorder="1" applyAlignment="1" applyProtection="1">
      <alignment horizontal="left"/>
      <protection locked="0"/>
    </xf>
    <xf numFmtId="164" fontId="4" fillId="0" borderId="20" xfId="0" applyNumberFormat="1" applyFont="1" applyFill="1" applyBorder="1" applyAlignment="1" applyProtection="1">
      <alignment horizontal="left" wrapText="1"/>
      <protection locked="0"/>
    </xf>
    <xf numFmtId="164" fontId="4" fillId="0" borderId="18" xfId="0" applyNumberFormat="1" applyFont="1" applyFill="1" applyBorder="1" applyAlignment="1" applyProtection="1">
      <alignment horizontal="left" wrapText="1"/>
      <protection locked="0"/>
    </xf>
    <xf numFmtId="164" fontId="1" fillId="0" borderId="20" xfId="0" applyNumberFormat="1" applyFont="1" applyFill="1" applyBorder="1" applyAlignment="1" applyProtection="1">
      <alignment horizontal="left" wrapText="1"/>
      <protection locked="0"/>
    </xf>
    <xf numFmtId="164" fontId="4" fillId="0" borderId="20" xfId="0" applyNumberFormat="1" applyFont="1" applyFill="1" applyBorder="1" applyAlignment="1" applyProtection="1">
      <alignment horizontal="left"/>
      <protection locked="0"/>
    </xf>
    <xf numFmtId="164" fontId="4" fillId="0" borderId="18" xfId="0" applyNumberFormat="1" applyFont="1" applyFill="1" applyBorder="1" applyAlignment="1" applyProtection="1">
      <alignment horizontal="left"/>
      <protection locked="0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8" xfId="0" applyFont="1" applyBorder="1" applyAlignment="1">
      <alignment horizontal="right" wrapText="1"/>
    </xf>
    <xf numFmtId="0" fontId="6" fillId="24" borderId="18" xfId="0" applyFont="1" applyFill="1" applyBorder="1" applyAlignment="1">
      <alignment horizontal="left" wrapText="1"/>
    </xf>
    <xf numFmtId="0" fontId="6" fillId="24" borderId="19" xfId="0" applyFont="1" applyFill="1" applyBorder="1" applyAlignment="1">
      <alignment horizontal="left" wrapText="1"/>
    </xf>
    <xf numFmtId="2" fontId="4" fillId="24" borderId="0" xfId="0" applyNumberFormat="1" applyFont="1" applyFill="1" applyAlignment="1">
      <alignment wrapText="1"/>
    </xf>
    <xf numFmtId="164" fontId="4" fillId="0" borderId="19" xfId="0" applyNumberFormat="1" applyFont="1" applyFill="1" applyBorder="1" applyAlignment="1" applyProtection="1">
      <alignment horizontal="left"/>
      <protection locked="0"/>
    </xf>
    <xf numFmtId="0" fontId="6" fillId="24" borderId="18" xfId="0" applyFont="1" applyFill="1" applyBorder="1" applyAlignment="1">
      <alignment horizontal="right" wrapText="1"/>
    </xf>
    <xf numFmtId="0" fontId="4" fillId="24" borderId="0" xfId="0" applyFont="1" applyFill="1" applyAlignment="1">
      <alignment wrapText="1"/>
    </xf>
    <xf numFmtId="164" fontId="4" fillId="0" borderId="18" xfId="0" applyNumberFormat="1" applyFont="1" applyFill="1" applyBorder="1" applyAlignment="1" applyProtection="1">
      <alignment horizontal="center"/>
      <protection locked="0"/>
    </xf>
    <xf numFmtId="164" fontId="4" fillId="0" borderId="19" xfId="0" applyNumberFormat="1" applyFont="1" applyFill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18" xfId="0" applyFont="1" applyBorder="1" applyAlignment="1">
      <alignment horizontal="right" wrapText="1"/>
    </xf>
    <xf numFmtId="0" fontId="0" fillId="24" borderId="22" xfId="0" applyFill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8" xfId="0" applyFont="1" applyBorder="1" applyAlignment="1">
      <alignment horizontal="right" wrapText="1"/>
    </xf>
    <xf numFmtId="0" fontId="1" fillId="0" borderId="0" xfId="0" applyFont="1" applyAlignment="1">
      <alignment/>
    </xf>
    <xf numFmtId="49" fontId="4" fillId="0" borderId="0" xfId="0" applyNumberFormat="1" applyFont="1" applyAlignment="1">
      <alignment/>
    </xf>
    <xf numFmtId="0" fontId="0" fillId="0" borderId="22" xfId="0" applyBorder="1" applyAlignment="1">
      <alignment horizontal="left" wrapText="1"/>
    </xf>
    <xf numFmtId="164" fontId="1" fillId="24" borderId="23" xfId="0" applyNumberFormat="1" applyFont="1" applyFill="1" applyBorder="1" applyAlignment="1" applyProtection="1">
      <alignment horizontal="left"/>
      <protection/>
    </xf>
    <xf numFmtId="164" fontId="1" fillId="0" borderId="22" xfId="0" applyNumberFormat="1" applyFont="1" applyBorder="1" applyAlignment="1" applyProtection="1">
      <alignment horizontal="left"/>
      <protection/>
    </xf>
    <xf numFmtId="164" fontId="1" fillId="0" borderId="19" xfId="0" applyNumberFormat="1" applyFont="1" applyBorder="1" applyAlignment="1" applyProtection="1">
      <alignment horizontal="left"/>
      <protection/>
    </xf>
    <xf numFmtId="164" fontId="1" fillId="0" borderId="23" xfId="0" applyNumberFormat="1" applyFont="1" applyFill="1" applyBorder="1" applyAlignment="1" applyProtection="1">
      <alignment horizontal="left"/>
      <protection locked="0"/>
    </xf>
    <xf numFmtId="164" fontId="1" fillId="0" borderId="20" xfId="0" applyNumberFormat="1" applyFont="1" applyFill="1" applyBorder="1" applyAlignment="1" applyProtection="1">
      <alignment horizontal="left"/>
      <protection locked="0"/>
    </xf>
    <xf numFmtId="164" fontId="1" fillId="0" borderId="18" xfId="0" applyNumberFormat="1" applyFont="1" applyFill="1" applyBorder="1" applyAlignment="1" applyProtection="1">
      <alignment horizontal="left"/>
      <protection locked="0"/>
    </xf>
    <xf numFmtId="164" fontId="1" fillId="0" borderId="19" xfId="0" applyNumberFormat="1" applyFont="1" applyFill="1" applyBorder="1" applyAlignment="1" applyProtection="1">
      <alignment horizontal="left"/>
      <protection locked="0"/>
    </xf>
    <xf numFmtId="164" fontId="1" fillId="24" borderId="19" xfId="0" applyNumberFormat="1" applyFont="1" applyFill="1" applyBorder="1" applyAlignment="1" applyProtection="1">
      <alignment horizontal="left"/>
      <protection/>
    </xf>
    <xf numFmtId="164" fontId="1" fillId="0" borderId="23" xfId="0" applyNumberFormat="1" applyFont="1" applyBorder="1" applyAlignment="1" applyProtection="1">
      <alignment horizontal="left"/>
      <protection/>
    </xf>
    <xf numFmtId="0" fontId="0" fillId="0" borderId="22" xfId="0" applyFont="1" applyBorder="1" applyAlignment="1">
      <alignment horizontal="left" wrapText="1"/>
    </xf>
    <xf numFmtId="164" fontId="4" fillId="0" borderId="19" xfId="0" applyNumberFormat="1" applyFont="1" applyBorder="1" applyAlignment="1" applyProtection="1">
      <alignment horizontal="left"/>
      <protection/>
    </xf>
    <xf numFmtId="0" fontId="0" fillId="0" borderId="22" xfId="0" applyFont="1" applyBorder="1" applyAlignment="1">
      <alignment horizontal="left" wrapText="1"/>
    </xf>
    <xf numFmtId="0" fontId="0" fillId="0" borderId="19" xfId="0" applyBorder="1" applyAlignment="1">
      <alignment wrapText="1"/>
    </xf>
    <xf numFmtId="164" fontId="4" fillId="24" borderId="23" xfId="0" applyNumberFormat="1" applyFont="1" applyFill="1" applyBorder="1" applyAlignment="1" applyProtection="1">
      <alignment horizontal="left"/>
      <protection/>
    </xf>
    <xf numFmtId="49" fontId="4" fillId="0" borderId="24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49" fontId="1" fillId="0" borderId="24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49" fontId="1" fillId="0" borderId="27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49" fontId="1" fillId="0" borderId="20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wrapText="1"/>
    </xf>
    <xf numFmtId="49" fontId="1" fillId="0" borderId="27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34" xfId="0" applyFont="1" applyFill="1" applyBorder="1" applyAlignment="1">
      <alignment horizontal="left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0" fontId="3" fillId="0" borderId="44" xfId="0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0" fontId="1" fillId="0" borderId="44" xfId="0" applyFont="1" applyBorder="1" applyAlignment="1">
      <alignment wrapText="1"/>
    </xf>
    <xf numFmtId="0" fontId="1" fillId="0" borderId="45" xfId="0" applyFont="1" applyBorder="1" applyAlignment="1">
      <alignment wrapText="1"/>
    </xf>
    <xf numFmtId="0" fontId="1" fillId="0" borderId="12" xfId="0" applyFont="1" applyFill="1" applyBorder="1" applyAlignment="1">
      <alignment horizontal="left" indent="2"/>
    </xf>
    <xf numFmtId="0" fontId="1" fillId="0" borderId="46" xfId="0" applyFont="1" applyFill="1" applyBorder="1" applyAlignment="1">
      <alignment horizontal="left" indent="2"/>
    </xf>
    <xf numFmtId="49" fontId="1" fillId="0" borderId="30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left" wrapText="1"/>
    </xf>
    <xf numFmtId="49" fontId="1" fillId="0" borderId="47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5" xfId="0" applyFont="1" applyBorder="1" applyAlignment="1">
      <alignment horizontal="left" indent="2"/>
    </xf>
    <xf numFmtId="164" fontId="1" fillId="0" borderId="20" xfId="0" applyNumberFormat="1" applyFont="1" applyFill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1" fillId="0" borderId="20" xfId="0" applyFont="1" applyFill="1" applyBorder="1" applyAlignment="1" applyProtection="1">
      <alignment wrapText="1"/>
      <protection locked="0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49" fontId="4" fillId="0" borderId="20" xfId="0" applyNumberFormat="1" applyFont="1" applyFill="1" applyBorder="1" applyAlignment="1" applyProtection="1">
      <alignment horizontal="center" wrapText="1"/>
      <protection locked="0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49" fontId="1" fillId="0" borderId="20" xfId="0" applyNumberFormat="1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4" fontId="1" fillId="0" borderId="18" xfId="0" applyNumberFormat="1" applyFont="1" applyFill="1" applyBorder="1" applyAlignment="1" applyProtection="1">
      <alignment horizontal="left" wrapText="1"/>
      <protection locked="0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164" fontId="4" fillId="0" borderId="20" xfId="0" applyNumberFormat="1" applyFont="1" applyFill="1" applyBorder="1" applyAlignment="1" applyProtection="1">
      <alignment wrapText="1"/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0" fontId="1" fillId="0" borderId="19" xfId="0" applyFont="1" applyFill="1" applyBorder="1" applyAlignment="1" applyProtection="1">
      <alignment wrapText="1"/>
      <protection locked="0"/>
    </xf>
    <xf numFmtId="49" fontId="1" fillId="0" borderId="24" xfId="0" applyNumberFormat="1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wrapText="1"/>
    </xf>
    <xf numFmtId="164" fontId="1" fillId="24" borderId="20" xfId="0" applyNumberFormat="1" applyFont="1" applyFill="1" applyBorder="1" applyAlignment="1" applyProtection="1">
      <alignment horizontal="left" wrapText="1"/>
      <protection locked="0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164" fontId="1" fillId="0" borderId="20" xfId="0" applyNumberFormat="1" applyFont="1" applyBorder="1" applyAlignment="1" applyProtection="1">
      <alignment horizontal="left" wrapText="1"/>
      <protection locked="0"/>
    </xf>
    <xf numFmtId="0" fontId="1" fillId="0" borderId="20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 wrapText="1"/>
    </xf>
    <xf numFmtId="164" fontId="1" fillId="0" borderId="20" xfId="0" applyNumberFormat="1" applyFont="1" applyBorder="1" applyAlignment="1" applyProtection="1">
      <alignment horizontal="left" wrapText="1"/>
      <protection/>
    </xf>
    <xf numFmtId="164" fontId="4" fillId="24" borderId="20" xfId="0" applyNumberFormat="1" applyFont="1" applyFill="1" applyBorder="1" applyAlignment="1" applyProtection="1">
      <alignment horizontal="left" wrapText="1"/>
      <protection locked="0"/>
    </xf>
    <xf numFmtId="0" fontId="6" fillId="0" borderId="18" xfId="0" applyFont="1" applyBorder="1" applyAlignment="1">
      <alignment horizontal="left" wrapText="1"/>
    </xf>
    <xf numFmtId="164" fontId="1" fillId="24" borderId="20" xfId="0" applyNumberFormat="1" applyFont="1" applyFill="1" applyBorder="1" applyAlignment="1" applyProtection="1">
      <alignment horizontal="left" wrapText="1"/>
      <protection/>
    </xf>
    <xf numFmtId="164" fontId="4" fillId="0" borderId="20" xfId="0" applyNumberFormat="1" applyFont="1" applyFill="1" applyBorder="1" applyAlignment="1" applyProtection="1">
      <alignment horizontal="left" wrapText="1"/>
      <protection locked="0"/>
    </xf>
    <xf numFmtId="49" fontId="1" fillId="0" borderId="23" xfId="0" applyNumberFormat="1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wrapText="1"/>
    </xf>
    <xf numFmtId="164" fontId="4" fillId="0" borderId="18" xfId="0" applyNumberFormat="1" applyFont="1" applyFill="1" applyBorder="1" applyAlignment="1" applyProtection="1">
      <alignment horizontal="left" wrapText="1"/>
      <protection locked="0"/>
    </xf>
    <xf numFmtId="164" fontId="4" fillId="0" borderId="20" xfId="0" applyNumberFormat="1" applyFont="1" applyFill="1" applyBorder="1" applyAlignment="1" applyProtection="1">
      <alignment horizontal="left"/>
      <protection locked="0"/>
    </xf>
    <xf numFmtId="164" fontId="4" fillId="0" borderId="18" xfId="0" applyNumberFormat="1" applyFont="1" applyFill="1" applyBorder="1" applyAlignment="1" applyProtection="1">
      <alignment horizontal="left"/>
      <protection locked="0"/>
    </xf>
    <xf numFmtId="164" fontId="4" fillId="0" borderId="19" xfId="0" applyNumberFormat="1" applyFont="1" applyFill="1" applyBorder="1" applyAlignment="1" applyProtection="1">
      <alignment horizontal="left"/>
      <protection locked="0"/>
    </xf>
    <xf numFmtId="49" fontId="4" fillId="0" borderId="20" xfId="0" applyNumberFormat="1" applyFont="1" applyFill="1" applyBorder="1" applyAlignment="1">
      <alignment horizontal="center"/>
    </xf>
    <xf numFmtId="49" fontId="1" fillId="24" borderId="20" xfId="0" applyNumberFormat="1" applyFont="1" applyFill="1" applyBorder="1" applyAlignment="1" applyProtection="1">
      <alignment horizontal="center"/>
      <protection locked="0"/>
    </xf>
    <xf numFmtId="49" fontId="1" fillId="24" borderId="18" xfId="0" applyNumberFormat="1" applyFont="1" applyFill="1" applyBorder="1" applyAlignment="1" applyProtection="1">
      <alignment horizontal="center"/>
      <protection locked="0"/>
    </xf>
    <xf numFmtId="49" fontId="1" fillId="24" borderId="19" xfId="0" applyNumberFormat="1" applyFont="1" applyFill="1" applyBorder="1" applyAlignment="1" applyProtection="1">
      <alignment horizontal="center"/>
      <protection locked="0"/>
    </xf>
    <xf numFmtId="164" fontId="4" fillId="0" borderId="20" xfId="0" applyNumberFormat="1" applyFont="1" applyBorder="1" applyAlignment="1" applyProtection="1">
      <alignment horizontal="left" wrapText="1"/>
      <protection locked="0"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" fillId="0" borderId="20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164" fontId="1" fillId="0" borderId="20" xfId="0" applyNumberFormat="1" applyFont="1" applyFill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164" fontId="4" fillId="0" borderId="20" xfId="0" applyNumberFormat="1" applyFont="1" applyFill="1" applyBorder="1" applyAlignment="1" applyProtection="1">
      <alignment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64" fontId="1" fillId="0" borderId="20" xfId="0" applyNumberFormat="1" applyFont="1" applyFill="1" applyBorder="1" applyAlignment="1" applyProtection="1">
      <alignment horizontal="left"/>
      <protection locked="0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6" fillId="0" borderId="19" xfId="0" applyFont="1" applyBorder="1" applyAlignment="1">
      <alignment horizontal="left" wrapText="1"/>
    </xf>
    <xf numFmtId="0" fontId="8" fillId="0" borderId="20" xfId="0" applyFont="1" applyFill="1" applyBorder="1" applyAlignment="1">
      <alignment horizontal="center" wrapText="1"/>
    </xf>
    <xf numFmtId="164" fontId="1" fillId="0" borderId="18" xfId="0" applyNumberFormat="1" applyFont="1" applyFill="1" applyBorder="1" applyAlignment="1" applyProtection="1">
      <alignment horizontal="left"/>
      <protection locked="0"/>
    </xf>
    <xf numFmtId="164" fontId="4" fillId="0" borderId="19" xfId="0" applyNumberFormat="1" applyFont="1" applyFill="1" applyBorder="1" applyAlignment="1" applyProtection="1">
      <alignment horizontal="left" wrapText="1"/>
      <protection locked="0"/>
    </xf>
    <xf numFmtId="0" fontId="4" fillId="0" borderId="25" xfId="0" applyFont="1" applyFill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49" fontId="12" fillId="24" borderId="24" xfId="0" applyNumberFormat="1" applyFont="1" applyFill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49" fontId="4" fillId="24" borderId="20" xfId="0" applyNumberFormat="1" applyFont="1" applyFill="1" applyBorder="1" applyAlignment="1">
      <alignment horizontal="center" wrapText="1"/>
    </xf>
    <xf numFmtId="164" fontId="12" fillId="24" borderId="20" xfId="0" applyNumberFormat="1" applyFont="1" applyFill="1" applyBorder="1" applyAlignment="1" applyProtection="1">
      <alignment horizontal="left" wrapText="1"/>
      <protection locked="0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49" fontId="11" fillId="24" borderId="24" xfId="0" applyNumberFormat="1" applyFont="1" applyFill="1" applyBorder="1" applyAlignment="1">
      <alignment horizontal="center" wrapText="1"/>
    </xf>
    <xf numFmtId="49" fontId="1" fillId="24" borderId="20" xfId="0" applyNumberFormat="1" applyFont="1" applyFill="1" applyBorder="1" applyAlignment="1">
      <alignment horizontal="center" wrapText="1"/>
    </xf>
    <xf numFmtId="164" fontId="11" fillId="24" borderId="20" xfId="0" applyNumberFormat="1" applyFont="1" applyFill="1" applyBorder="1" applyAlignment="1" applyProtection="1">
      <alignment horizontal="left" wrapText="1"/>
      <protection locked="0"/>
    </xf>
    <xf numFmtId="164" fontId="1" fillId="0" borderId="19" xfId="0" applyNumberFormat="1" applyFont="1" applyFill="1" applyBorder="1" applyAlignment="1" applyProtection="1">
      <alignment horizontal="left"/>
      <protection locked="0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164" fontId="1" fillId="0" borderId="20" xfId="0" applyNumberFormat="1" applyFont="1" applyFill="1" applyBorder="1" applyAlignment="1" applyProtection="1">
      <alignment wrapText="1"/>
      <protection locked="0"/>
    </xf>
    <xf numFmtId="164" fontId="1" fillId="0" borderId="23" xfId="0" applyNumberFormat="1" applyFont="1" applyBorder="1" applyAlignment="1" applyProtection="1">
      <alignment horizontal="left"/>
      <protection/>
    </xf>
    <xf numFmtId="49" fontId="1" fillId="0" borderId="18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center" wrapText="1"/>
    </xf>
    <xf numFmtId="49" fontId="4" fillId="0" borderId="18" xfId="0" applyNumberFormat="1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center" wrapText="1"/>
    </xf>
    <xf numFmtId="164" fontId="1" fillId="0" borderId="18" xfId="0" applyNumberFormat="1" applyFont="1" applyFill="1" applyBorder="1" applyAlignment="1" applyProtection="1">
      <alignment/>
      <protection locked="0"/>
    </xf>
    <xf numFmtId="164" fontId="1" fillId="0" borderId="19" xfId="0" applyNumberFormat="1" applyFont="1" applyFill="1" applyBorder="1" applyAlignment="1" applyProtection="1">
      <alignment/>
      <protection locked="0"/>
    </xf>
    <xf numFmtId="164" fontId="1" fillId="24" borderId="23" xfId="0" applyNumberFormat="1" applyFont="1" applyFill="1" applyBorder="1" applyAlignment="1" applyProtection="1">
      <alignment horizontal="left"/>
      <protection/>
    </xf>
    <xf numFmtId="164" fontId="4" fillId="0" borderId="20" xfId="0" applyNumberFormat="1" applyFont="1" applyBorder="1" applyAlignment="1" applyProtection="1">
      <alignment horizontal="left"/>
      <protection locked="0"/>
    </xf>
    <xf numFmtId="164" fontId="4" fillId="0" borderId="18" xfId="0" applyNumberFormat="1" applyFont="1" applyBorder="1" applyAlignment="1" applyProtection="1">
      <alignment horizontal="left"/>
      <protection locked="0"/>
    </xf>
    <xf numFmtId="164" fontId="4" fillId="0" borderId="19" xfId="0" applyNumberFormat="1" applyFont="1" applyBorder="1" applyAlignment="1" applyProtection="1">
      <alignment horizontal="left"/>
      <protection locked="0"/>
    </xf>
    <xf numFmtId="164" fontId="1" fillId="0" borderId="20" xfId="0" applyNumberFormat="1" applyFont="1" applyBorder="1" applyAlignment="1" applyProtection="1">
      <alignment horizontal="left"/>
      <protection locked="0"/>
    </xf>
    <xf numFmtId="164" fontId="1" fillId="0" borderId="18" xfId="0" applyNumberFormat="1" applyFont="1" applyBorder="1" applyAlignment="1" applyProtection="1">
      <alignment horizontal="left"/>
      <protection locked="0"/>
    </xf>
    <xf numFmtId="164" fontId="1" fillId="0" borderId="19" xfId="0" applyNumberFormat="1" applyFont="1" applyBorder="1" applyAlignment="1" applyProtection="1">
      <alignment horizontal="left"/>
      <protection locked="0"/>
    </xf>
    <xf numFmtId="164" fontId="4" fillId="0" borderId="20" xfId="0" applyNumberFormat="1" applyFont="1" applyBorder="1" applyAlignment="1" applyProtection="1">
      <alignment horizontal="right" wrapText="1"/>
      <protection locked="0"/>
    </xf>
    <xf numFmtId="0" fontId="6" fillId="0" borderId="18" xfId="0" applyFont="1" applyBorder="1" applyAlignment="1">
      <alignment horizontal="right" wrapText="1"/>
    </xf>
    <xf numFmtId="164" fontId="4" fillId="0" borderId="20" xfId="0" applyNumberFormat="1" applyFont="1" applyBorder="1" applyAlignment="1" applyProtection="1">
      <alignment horizontal="left" wrapText="1"/>
      <protection/>
    </xf>
    <xf numFmtId="164" fontId="4" fillId="0" borderId="18" xfId="0" applyNumberFormat="1" applyFont="1" applyBorder="1" applyAlignment="1" applyProtection="1">
      <alignment horizontal="left" wrapText="1"/>
      <protection/>
    </xf>
    <xf numFmtId="164" fontId="4" fillId="0" borderId="19" xfId="0" applyNumberFormat="1" applyFont="1" applyBorder="1" applyAlignment="1" applyProtection="1">
      <alignment horizontal="left" wrapText="1"/>
      <protection/>
    </xf>
    <xf numFmtId="164" fontId="4" fillId="0" borderId="23" xfId="0" applyNumberFormat="1" applyFont="1" applyBorder="1" applyAlignment="1" applyProtection="1">
      <alignment horizontal="left"/>
      <protection/>
    </xf>
    <xf numFmtId="164" fontId="4" fillId="24" borderId="23" xfId="0" applyNumberFormat="1" applyFont="1" applyFill="1" applyBorder="1" applyAlignment="1" applyProtection="1">
      <alignment horizontal="left"/>
      <protection/>
    </xf>
    <xf numFmtId="0" fontId="6" fillId="0" borderId="18" xfId="0" applyFont="1" applyBorder="1" applyAlignment="1">
      <alignment/>
    </xf>
    <xf numFmtId="164" fontId="4" fillId="0" borderId="20" xfId="0" applyNumberFormat="1" applyFont="1" applyBorder="1" applyAlignment="1" applyProtection="1">
      <alignment horizontal="right"/>
      <protection locked="0"/>
    </xf>
    <xf numFmtId="164" fontId="4" fillId="0" borderId="18" xfId="0" applyNumberFormat="1" applyFont="1" applyBorder="1" applyAlignment="1" applyProtection="1">
      <alignment horizontal="right"/>
      <protection locked="0"/>
    </xf>
    <xf numFmtId="164" fontId="4" fillId="0" borderId="19" xfId="0" applyNumberFormat="1" applyFont="1" applyBorder="1" applyAlignment="1" applyProtection="1">
      <alignment horizontal="right"/>
      <protection locked="0"/>
    </xf>
    <xf numFmtId="164" fontId="1" fillId="24" borderId="20" xfId="0" applyNumberFormat="1" applyFont="1" applyFill="1" applyBorder="1" applyAlignment="1" applyProtection="1">
      <alignment horizontal="right" wrapText="1"/>
      <protection locked="0"/>
    </xf>
    <xf numFmtId="0" fontId="0" fillId="0" borderId="18" xfId="0" applyBorder="1" applyAlignment="1">
      <alignment horizontal="right" wrapText="1"/>
    </xf>
    <xf numFmtId="164" fontId="1" fillId="0" borderId="20" xfId="0" applyNumberFormat="1" applyFont="1" applyBorder="1" applyAlignment="1" applyProtection="1">
      <alignment horizontal="right"/>
      <protection locked="0"/>
    </xf>
    <xf numFmtId="164" fontId="1" fillId="0" borderId="18" xfId="0" applyNumberFormat="1" applyFont="1" applyBorder="1" applyAlignment="1" applyProtection="1">
      <alignment horizontal="right"/>
      <protection locked="0"/>
    </xf>
    <xf numFmtId="164" fontId="1" fillId="0" borderId="19" xfId="0" applyNumberFormat="1" applyFont="1" applyBorder="1" applyAlignment="1" applyProtection="1">
      <alignment horizontal="right"/>
      <protection locked="0"/>
    </xf>
    <xf numFmtId="164" fontId="4" fillId="24" borderId="20" xfId="0" applyNumberFormat="1" applyFont="1" applyFill="1" applyBorder="1" applyAlignment="1" applyProtection="1">
      <alignment horizontal="center" wrapText="1"/>
      <protection locked="0"/>
    </xf>
    <xf numFmtId="164" fontId="1" fillId="24" borderId="20" xfId="0" applyNumberFormat="1" applyFont="1" applyFill="1" applyBorder="1" applyAlignment="1" applyProtection="1">
      <alignment horizontal="center" wrapText="1"/>
      <protection locked="0"/>
    </xf>
    <xf numFmtId="164" fontId="1" fillId="24" borderId="18" xfId="0" applyNumberFormat="1" applyFont="1" applyFill="1" applyBorder="1" applyAlignment="1" applyProtection="1">
      <alignment horizontal="center" wrapText="1"/>
      <protection locked="0"/>
    </xf>
    <xf numFmtId="49" fontId="4" fillId="24" borderId="24" xfId="0" applyNumberFormat="1" applyFont="1" applyFill="1" applyBorder="1" applyAlignment="1">
      <alignment horizontal="center" wrapText="1"/>
    </xf>
    <xf numFmtId="49" fontId="4" fillId="24" borderId="20" xfId="0" applyNumberFormat="1" applyFont="1" applyFill="1" applyBorder="1" applyAlignment="1" applyProtection="1">
      <alignment horizontal="center" wrapText="1"/>
      <protection locked="0"/>
    </xf>
    <xf numFmtId="164" fontId="1" fillId="24" borderId="18" xfId="0" applyNumberFormat="1" applyFont="1" applyFill="1" applyBorder="1" applyAlignment="1" applyProtection="1">
      <alignment horizontal="left" wrapText="1"/>
      <protection locked="0"/>
    </xf>
    <xf numFmtId="164" fontId="1" fillId="24" borderId="19" xfId="0" applyNumberFormat="1" applyFont="1" applyFill="1" applyBorder="1" applyAlignment="1" applyProtection="1">
      <alignment horizontal="left" wrapText="1"/>
      <protection locked="0"/>
    </xf>
    <xf numFmtId="164" fontId="1" fillId="24" borderId="19" xfId="0" applyNumberFormat="1" applyFont="1" applyFill="1" applyBorder="1" applyAlignment="1" applyProtection="1">
      <alignment horizontal="center" wrapText="1"/>
      <protection locked="0"/>
    </xf>
    <xf numFmtId="49" fontId="2" fillId="24" borderId="20" xfId="0" applyNumberFormat="1" applyFont="1" applyFill="1" applyBorder="1" applyAlignment="1" applyProtection="1">
      <alignment horizontal="center" wrapText="1"/>
      <protection locked="0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2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164" fontId="4" fillId="24" borderId="20" xfId="0" applyNumberFormat="1" applyFont="1" applyFill="1" applyBorder="1" applyAlignment="1" applyProtection="1">
      <alignment horizontal="left" wrapText="1"/>
      <protection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22" xfId="0" applyFont="1" applyBorder="1" applyAlignment="1">
      <alignment horizontal="left" wrapText="1"/>
    </xf>
    <xf numFmtId="164" fontId="1" fillId="0" borderId="48" xfId="0" applyNumberFormat="1" applyFont="1" applyBorder="1" applyAlignment="1" applyProtection="1">
      <alignment horizontal="left"/>
      <protection/>
    </xf>
    <xf numFmtId="164" fontId="1" fillId="0" borderId="51" xfId="0" applyNumberFormat="1" applyFont="1" applyBorder="1" applyAlignment="1" applyProtection="1">
      <alignment horizontal="left"/>
      <protection/>
    </xf>
    <xf numFmtId="164" fontId="1" fillId="0" borderId="23" xfId="0" applyNumberFormat="1" applyFont="1" applyFill="1" applyBorder="1" applyAlignment="1" applyProtection="1">
      <alignment horizontal="center"/>
      <protection locked="0"/>
    </xf>
    <xf numFmtId="0" fontId="6" fillId="0" borderId="22" xfId="0" applyFont="1" applyBorder="1" applyAlignment="1">
      <alignment horizontal="left" wrapText="1"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 horizontal="right" wrapText="1"/>
    </xf>
    <xf numFmtId="164" fontId="1" fillId="0" borderId="18" xfId="0" applyNumberFormat="1" applyFont="1" applyBorder="1" applyAlignment="1" applyProtection="1">
      <alignment horizontal="left" wrapText="1"/>
      <protection/>
    </xf>
    <xf numFmtId="164" fontId="1" fillId="0" borderId="19" xfId="0" applyNumberFormat="1" applyFont="1" applyBorder="1" applyAlignment="1" applyProtection="1">
      <alignment horizontal="left" wrapText="1"/>
      <protection/>
    </xf>
    <xf numFmtId="164" fontId="1" fillId="0" borderId="19" xfId="0" applyNumberFormat="1" applyFont="1" applyFill="1" applyBorder="1" applyAlignment="1" applyProtection="1">
      <alignment horizontal="left" wrapText="1"/>
      <protection locked="0"/>
    </xf>
    <xf numFmtId="164" fontId="4" fillId="0" borderId="18" xfId="0" applyNumberFormat="1" applyFont="1" applyFill="1" applyBorder="1" applyAlignment="1" applyProtection="1">
      <alignment wrapText="1"/>
      <protection locked="0"/>
    </xf>
    <xf numFmtId="164" fontId="4" fillId="0" borderId="19" xfId="0" applyNumberFormat="1" applyFont="1" applyFill="1" applyBorder="1" applyAlignment="1" applyProtection="1">
      <alignment wrapText="1"/>
      <protection locked="0"/>
    </xf>
    <xf numFmtId="164" fontId="1" fillId="24" borderId="20" xfId="0" applyNumberFormat="1" applyFont="1" applyFill="1" applyBorder="1" applyAlignment="1" applyProtection="1">
      <alignment horizontal="left"/>
      <protection locked="0"/>
    </xf>
    <xf numFmtId="164" fontId="1" fillId="24" borderId="18" xfId="0" applyNumberFormat="1" applyFont="1" applyFill="1" applyBorder="1" applyAlignment="1" applyProtection="1">
      <alignment horizontal="left"/>
      <protection locked="0"/>
    </xf>
    <xf numFmtId="164" fontId="1" fillId="24" borderId="19" xfId="0" applyNumberFormat="1" applyFont="1" applyFill="1" applyBorder="1" applyAlignment="1" applyProtection="1">
      <alignment horizontal="left"/>
      <protection locked="0"/>
    </xf>
    <xf numFmtId="164" fontId="1" fillId="0" borderId="23" xfId="0" applyNumberFormat="1" applyFont="1" applyFill="1" applyBorder="1" applyAlignment="1" applyProtection="1">
      <alignment horizontal="left"/>
      <protection locked="0"/>
    </xf>
    <xf numFmtId="49" fontId="1" fillId="24" borderId="24" xfId="0" applyNumberFormat="1" applyFont="1" applyFill="1" applyBorder="1" applyAlignment="1">
      <alignment horizontal="center" wrapText="1"/>
    </xf>
    <xf numFmtId="49" fontId="4" fillId="0" borderId="18" xfId="0" applyNumberFormat="1" applyFont="1" applyFill="1" applyBorder="1" applyAlignment="1" applyProtection="1">
      <alignment horizontal="center"/>
      <protection locked="0"/>
    </xf>
    <xf numFmtId="49" fontId="4" fillId="0" borderId="19" xfId="0" applyNumberFormat="1" applyFont="1" applyFill="1" applyBorder="1" applyAlignment="1" applyProtection="1">
      <alignment horizontal="center"/>
      <protection locked="0"/>
    </xf>
    <xf numFmtId="164" fontId="4" fillId="24" borderId="20" xfId="0" applyNumberFormat="1" applyFont="1" applyFill="1" applyBorder="1" applyAlignment="1" applyProtection="1">
      <alignment horizontal="left"/>
      <protection locked="0"/>
    </xf>
    <xf numFmtId="164" fontId="4" fillId="24" borderId="18" xfId="0" applyNumberFormat="1" applyFont="1" applyFill="1" applyBorder="1" applyAlignment="1" applyProtection="1">
      <alignment horizontal="left"/>
      <protection locked="0"/>
    </xf>
    <xf numFmtId="164" fontId="4" fillId="24" borderId="19" xfId="0" applyNumberFormat="1" applyFont="1" applyFill="1" applyBorder="1" applyAlignment="1" applyProtection="1">
      <alignment horizontal="left"/>
      <protection locked="0"/>
    </xf>
    <xf numFmtId="49" fontId="1" fillId="24" borderId="20" xfId="0" applyNumberFormat="1" applyFont="1" applyFill="1" applyBorder="1" applyAlignment="1" applyProtection="1">
      <alignment horizontal="center" wrapText="1"/>
      <protection locked="0"/>
    </xf>
    <xf numFmtId="0" fontId="6" fillId="24" borderId="18" xfId="0" applyFont="1" applyFill="1" applyBorder="1" applyAlignment="1">
      <alignment horizontal="left" wrapText="1"/>
    </xf>
    <xf numFmtId="0" fontId="6" fillId="24" borderId="19" xfId="0" applyFont="1" applyFill="1" applyBorder="1" applyAlignment="1">
      <alignment horizontal="left" wrapText="1"/>
    </xf>
    <xf numFmtId="49" fontId="1" fillId="24" borderId="20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9" fontId="4" fillId="24" borderId="2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164" fontId="4" fillId="24" borderId="33" xfId="0" applyNumberFormat="1" applyFont="1" applyFill="1" applyBorder="1" applyAlignment="1" applyProtection="1">
      <alignment horizontal="left"/>
      <protection/>
    </xf>
    <xf numFmtId="164" fontId="4" fillId="24" borderId="34" xfId="0" applyNumberFormat="1" applyFont="1" applyFill="1" applyBorder="1" applyAlignment="1" applyProtection="1">
      <alignment horizontal="left"/>
      <protection/>
    </xf>
    <xf numFmtId="164" fontId="4" fillId="24" borderId="18" xfId="0" applyNumberFormat="1" applyFont="1" applyFill="1" applyBorder="1" applyAlignment="1" applyProtection="1">
      <alignment horizontal="left"/>
      <protection/>
    </xf>
    <xf numFmtId="164" fontId="4" fillId="24" borderId="19" xfId="0" applyNumberFormat="1" applyFont="1" applyFill="1" applyBorder="1" applyAlignment="1" applyProtection="1">
      <alignment horizontal="left"/>
      <protection/>
    </xf>
    <xf numFmtId="2" fontId="4" fillId="0" borderId="20" xfId="0" applyNumberFormat="1" applyFont="1" applyBorder="1" applyAlignment="1">
      <alignment horizontal="left"/>
    </xf>
    <xf numFmtId="164" fontId="4" fillId="0" borderId="18" xfId="0" applyNumberFormat="1" applyFont="1" applyBorder="1" applyAlignment="1">
      <alignment horizontal="left"/>
    </xf>
    <xf numFmtId="164" fontId="4" fillId="0" borderId="19" xfId="0" applyNumberFormat="1" applyFont="1" applyBorder="1" applyAlignment="1">
      <alignment horizontal="left"/>
    </xf>
    <xf numFmtId="0" fontId="4" fillId="0" borderId="26" xfId="0" applyFont="1" applyFill="1" applyBorder="1" applyAlignment="1">
      <alignment wrapText="1"/>
    </xf>
    <xf numFmtId="164" fontId="1" fillId="0" borderId="20" xfId="0" applyNumberFormat="1" applyFont="1" applyBorder="1" applyAlignment="1">
      <alignment horizontal="left"/>
    </xf>
    <xf numFmtId="164" fontId="1" fillId="0" borderId="18" xfId="0" applyNumberFormat="1" applyFont="1" applyBorder="1" applyAlignment="1">
      <alignment horizontal="left"/>
    </xf>
    <xf numFmtId="164" fontId="1" fillId="0" borderId="19" xfId="0" applyNumberFormat="1" applyFont="1" applyBorder="1" applyAlignment="1">
      <alignment horizontal="left"/>
    </xf>
    <xf numFmtId="164" fontId="1" fillId="0" borderId="49" xfId="0" applyNumberFormat="1" applyFont="1" applyBorder="1" applyAlignment="1" applyProtection="1">
      <alignment horizontal="left"/>
      <protection locked="0"/>
    </xf>
    <xf numFmtId="164" fontId="1" fillId="0" borderId="40" xfId="0" applyNumberFormat="1" applyFont="1" applyBorder="1" applyAlignment="1" applyProtection="1">
      <alignment horizontal="left"/>
      <protection locked="0"/>
    </xf>
    <xf numFmtId="164" fontId="1" fillId="0" borderId="41" xfId="0" applyNumberFormat="1" applyFont="1" applyBorder="1" applyAlignment="1" applyProtection="1">
      <alignment horizontal="left"/>
      <protection locked="0"/>
    </xf>
    <xf numFmtId="164" fontId="1" fillId="0" borderId="48" xfId="0" applyNumberFormat="1" applyFont="1" applyFill="1" applyBorder="1" applyAlignment="1" applyProtection="1">
      <alignment horizontal="left"/>
      <protection locked="0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1" fillId="0" borderId="52" xfId="0" applyFont="1" applyFill="1" applyBorder="1" applyAlignment="1" applyProtection="1">
      <alignment/>
      <protection locked="0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164" fontId="4" fillId="0" borderId="21" xfId="0" applyNumberFormat="1" applyFont="1" applyBorder="1" applyAlignment="1" applyProtection="1">
      <alignment horizontal="left"/>
      <protection/>
    </xf>
    <xf numFmtId="164" fontId="1" fillId="0" borderId="21" xfId="0" applyNumberFormat="1" applyFont="1" applyBorder="1" applyAlignment="1" applyProtection="1">
      <alignment horizontal="left"/>
      <protection/>
    </xf>
    <xf numFmtId="0" fontId="0" fillId="0" borderId="22" xfId="0" applyFont="1" applyBorder="1" applyAlignment="1">
      <alignment horizontal="left" wrapText="1"/>
    </xf>
    <xf numFmtId="164" fontId="1" fillId="24" borderId="18" xfId="0" applyNumberFormat="1" applyFont="1" applyFill="1" applyBorder="1" applyAlignment="1" applyProtection="1">
      <alignment horizontal="left" wrapText="1"/>
      <protection/>
    </xf>
    <xf numFmtId="164" fontId="1" fillId="24" borderId="19" xfId="0" applyNumberFormat="1" applyFont="1" applyFill="1" applyBorder="1" applyAlignment="1" applyProtection="1">
      <alignment horizontal="left" wrapText="1"/>
      <protection/>
    </xf>
    <xf numFmtId="2" fontId="4" fillId="0" borderId="23" xfId="0" applyNumberFormat="1" applyFont="1" applyBorder="1" applyAlignment="1" applyProtection="1">
      <alignment horizontal="left"/>
      <protection/>
    </xf>
    <xf numFmtId="2" fontId="4" fillId="0" borderId="21" xfId="0" applyNumberFormat="1" applyFont="1" applyBorder="1" applyAlignment="1" applyProtection="1">
      <alignment horizontal="left"/>
      <protection/>
    </xf>
    <xf numFmtId="0" fontId="0" fillId="0" borderId="0" xfId="0" applyAlignment="1">
      <alignment/>
    </xf>
    <xf numFmtId="0" fontId="0" fillId="0" borderId="22" xfId="0" applyBorder="1" applyAlignment="1">
      <alignment horizontal="left" wrapText="1"/>
    </xf>
    <xf numFmtId="164" fontId="4" fillId="0" borderId="20" xfId="0" applyNumberFormat="1" applyFont="1" applyBorder="1" applyAlignment="1" applyProtection="1">
      <alignment horizontal="left"/>
      <protection/>
    </xf>
    <xf numFmtId="0" fontId="6" fillId="0" borderId="18" xfId="0" applyFont="1" applyBorder="1" applyAlignment="1">
      <alignment horizontal="left"/>
    </xf>
    <xf numFmtId="164" fontId="1" fillId="0" borderId="20" xfId="0" applyNumberFormat="1" applyFont="1" applyBorder="1" applyAlignment="1" applyProtection="1">
      <alignment horizontal="left"/>
      <protection/>
    </xf>
    <xf numFmtId="2" fontId="1" fillId="24" borderId="0" xfId="0" applyNumberFormat="1" applyFont="1" applyFill="1" applyAlignment="1">
      <alignment wrapText="1"/>
    </xf>
    <xf numFmtId="164" fontId="1" fillId="0" borderId="23" xfId="0" applyNumberFormat="1" applyFont="1" applyFill="1" applyBorder="1" applyAlignment="1">
      <alignment horizontal="left"/>
    </xf>
    <xf numFmtId="2" fontId="1" fillId="0" borderId="23" xfId="0" applyNumberFormat="1" applyFont="1" applyBorder="1" applyAlignment="1" applyProtection="1">
      <alignment horizontal="left"/>
      <protection/>
    </xf>
    <xf numFmtId="164" fontId="1" fillId="0" borderId="53" xfId="0" applyNumberFormat="1" applyFont="1" applyFill="1" applyBorder="1" applyAlignment="1">
      <alignment horizontal="left"/>
    </xf>
    <xf numFmtId="164" fontId="1" fillId="24" borderId="21" xfId="0" applyNumberFormat="1" applyFont="1" applyFill="1" applyBorder="1" applyAlignment="1" applyProtection="1">
      <alignment horizontal="left"/>
      <protection/>
    </xf>
    <xf numFmtId="164" fontId="1" fillId="0" borderId="21" xfId="0" applyNumberFormat="1" applyFont="1" applyFill="1" applyBorder="1" applyAlignment="1">
      <alignment horizontal="left"/>
    </xf>
    <xf numFmtId="2" fontId="1" fillId="0" borderId="48" xfId="0" applyNumberFormat="1" applyFont="1" applyBorder="1" applyAlignment="1" applyProtection="1">
      <alignment horizontal="left"/>
      <protection/>
    </xf>
    <xf numFmtId="164" fontId="4" fillId="24" borderId="21" xfId="0" applyNumberFormat="1" applyFont="1" applyFill="1" applyBorder="1" applyAlignment="1" applyProtection="1">
      <alignment horizontal="left"/>
      <protection/>
    </xf>
    <xf numFmtId="164" fontId="1" fillId="0" borderId="49" xfId="0" applyNumberFormat="1" applyFont="1" applyBorder="1" applyAlignment="1" applyProtection="1">
      <alignment horizontal="left" wrapText="1"/>
      <protection locked="0"/>
    </xf>
    <xf numFmtId="164" fontId="1" fillId="0" borderId="40" xfId="0" applyNumberFormat="1" applyFont="1" applyBorder="1" applyAlignment="1" applyProtection="1">
      <alignment horizontal="left" wrapText="1"/>
      <protection locked="0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164" fontId="1" fillId="24" borderId="23" xfId="0" applyNumberFormat="1" applyFont="1" applyFill="1" applyBorder="1" applyAlignment="1" applyProtection="1">
      <alignment horizontal="left"/>
      <protection locked="0"/>
    </xf>
    <xf numFmtId="164" fontId="4" fillId="0" borderId="23" xfId="0" applyNumberFormat="1" applyFont="1" applyFill="1" applyBorder="1" applyAlignment="1" applyProtection="1">
      <alignment horizontal="left"/>
      <protection locked="0"/>
    </xf>
    <xf numFmtId="164" fontId="4" fillId="0" borderId="20" xfId="0" applyNumberFormat="1" applyFont="1" applyFill="1" applyBorder="1" applyAlignment="1" applyProtection="1">
      <alignment horizontal="left" wrapText="1"/>
      <protection/>
    </xf>
    <xf numFmtId="164" fontId="4" fillId="0" borderId="18" xfId="0" applyNumberFormat="1" applyFont="1" applyFill="1" applyBorder="1" applyAlignment="1" applyProtection="1">
      <alignment horizontal="left" wrapText="1"/>
      <protection/>
    </xf>
    <xf numFmtId="164" fontId="4" fillId="0" borderId="19" xfId="0" applyNumberFormat="1" applyFont="1" applyFill="1" applyBorder="1" applyAlignment="1" applyProtection="1">
      <alignment horizontal="left" wrapText="1"/>
      <protection/>
    </xf>
    <xf numFmtId="164" fontId="1" fillId="24" borderId="20" xfId="0" applyNumberFormat="1" applyFont="1" applyFill="1" applyBorder="1" applyAlignment="1" applyProtection="1">
      <alignment horizontal="right"/>
      <protection locked="0"/>
    </xf>
    <xf numFmtId="164" fontId="1" fillId="24" borderId="18" xfId="0" applyNumberFormat="1" applyFont="1" applyFill="1" applyBorder="1" applyAlignment="1" applyProtection="1">
      <alignment horizontal="right"/>
      <protection locked="0"/>
    </xf>
    <xf numFmtId="164" fontId="1" fillId="24" borderId="19" xfId="0" applyNumberFormat="1" applyFont="1" applyFill="1" applyBorder="1" applyAlignment="1" applyProtection="1">
      <alignment horizontal="right"/>
      <protection locked="0"/>
    </xf>
    <xf numFmtId="164" fontId="4" fillId="0" borderId="20" xfId="0" applyNumberFormat="1" applyFont="1" applyBorder="1" applyAlignment="1">
      <alignment horizontal="right"/>
    </xf>
    <xf numFmtId="164" fontId="4" fillId="0" borderId="18" xfId="0" applyNumberFormat="1" applyFont="1" applyBorder="1" applyAlignment="1">
      <alignment horizontal="right"/>
    </xf>
    <xf numFmtId="164" fontId="4" fillId="0" borderId="19" xfId="0" applyNumberFormat="1" applyFont="1" applyBorder="1" applyAlignment="1">
      <alignment horizontal="right"/>
    </xf>
    <xf numFmtId="164" fontId="1" fillId="0" borderId="23" xfId="0" applyNumberFormat="1" applyFont="1" applyFill="1" applyBorder="1" applyAlignment="1" applyProtection="1">
      <alignment wrapText="1"/>
      <protection locked="0"/>
    </xf>
    <xf numFmtId="164" fontId="1" fillId="0" borderId="23" xfId="0" applyNumberFormat="1" applyFont="1" applyFill="1" applyBorder="1" applyAlignment="1" applyProtection="1">
      <alignment horizontal="right" wrapText="1"/>
      <protection locked="0"/>
    </xf>
    <xf numFmtId="164" fontId="1" fillId="0" borderId="23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 vertical="top" wrapText="1"/>
    </xf>
    <xf numFmtId="164" fontId="4" fillId="0" borderId="23" xfId="0" applyNumberFormat="1" applyFont="1" applyFill="1" applyBorder="1" applyAlignment="1" applyProtection="1">
      <alignment/>
      <protection locked="0"/>
    </xf>
    <xf numFmtId="49" fontId="1" fillId="0" borderId="24" xfId="0" applyNumberFormat="1" applyFont="1" applyFill="1" applyBorder="1" applyAlignment="1" applyProtection="1">
      <alignment horizontal="center"/>
      <protection locked="0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49" fontId="1" fillId="0" borderId="22" xfId="0" applyNumberFormat="1" applyFont="1" applyFill="1" applyBorder="1" applyAlignment="1" applyProtection="1">
      <alignment horizontal="center"/>
      <protection locked="0"/>
    </xf>
    <xf numFmtId="49" fontId="1" fillId="0" borderId="39" xfId="0" applyNumberFormat="1" applyFont="1" applyFill="1" applyBorder="1" applyAlignment="1" applyProtection="1">
      <alignment horizontal="center"/>
      <protection locked="0"/>
    </xf>
    <xf numFmtId="49" fontId="1" fillId="0" borderId="29" xfId="0" applyNumberFormat="1" applyFont="1" applyFill="1" applyBorder="1" applyAlignment="1" applyProtection="1">
      <alignment horizontal="center"/>
      <protection locked="0"/>
    </xf>
    <xf numFmtId="49" fontId="1" fillId="0" borderId="5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19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4" fillId="0" borderId="23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49" fontId="8" fillId="0" borderId="23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55" xfId="0" applyFont="1" applyFill="1" applyBorder="1" applyAlignment="1">
      <alignment wrapText="1"/>
    </xf>
    <xf numFmtId="49" fontId="8" fillId="0" borderId="20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0" fontId="1" fillId="0" borderId="34" xfId="0" applyFont="1" applyFill="1" applyBorder="1" applyAlignment="1" applyProtection="1">
      <alignment horizontal="center"/>
      <protection locked="0"/>
    </xf>
    <xf numFmtId="0" fontId="8" fillId="0" borderId="2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4" fillId="0" borderId="23" xfId="0" applyFont="1" applyBorder="1" applyAlignment="1">
      <alignment/>
    </xf>
    <xf numFmtId="49" fontId="4" fillId="0" borderId="23" xfId="0" applyNumberFormat="1" applyFont="1" applyBorder="1" applyAlignment="1">
      <alignment horizontal="center"/>
    </xf>
    <xf numFmtId="164" fontId="1" fillId="0" borderId="56" xfId="0" applyNumberFormat="1" applyFont="1" applyFill="1" applyBorder="1" applyAlignment="1">
      <alignment horizontal="left"/>
    </xf>
    <xf numFmtId="0" fontId="1" fillId="0" borderId="49" xfId="0" applyFont="1" applyBorder="1" applyAlignment="1">
      <alignment horizontal="center"/>
    </xf>
    <xf numFmtId="164" fontId="1" fillId="0" borderId="28" xfId="0" applyNumberFormat="1" applyFont="1" applyFill="1" applyBorder="1" applyAlignment="1">
      <alignment horizontal="left"/>
    </xf>
    <xf numFmtId="164" fontId="1" fillId="0" borderId="29" xfId="0" applyNumberFormat="1" applyFont="1" applyFill="1" applyBorder="1" applyAlignment="1">
      <alignment horizontal="left"/>
    </xf>
    <xf numFmtId="164" fontId="1" fillId="0" borderId="54" xfId="0" applyNumberFormat="1" applyFont="1" applyFill="1" applyBorder="1" applyAlignment="1">
      <alignment horizontal="left"/>
    </xf>
    <xf numFmtId="164" fontId="1" fillId="0" borderId="33" xfId="0" applyNumberFormat="1" applyFont="1" applyFill="1" applyBorder="1" applyAlignment="1">
      <alignment horizontal="left"/>
    </xf>
    <xf numFmtId="164" fontId="1" fillId="0" borderId="34" xfId="0" applyNumberFormat="1" applyFont="1" applyFill="1" applyBorder="1" applyAlignment="1">
      <alignment horizontal="left"/>
    </xf>
    <xf numFmtId="164" fontId="1" fillId="0" borderId="57" xfId="0" applyNumberFormat="1" applyFont="1" applyFill="1" applyBorder="1" applyAlignment="1">
      <alignment horizontal="left"/>
    </xf>
    <xf numFmtId="164" fontId="1" fillId="0" borderId="20" xfId="0" applyNumberFormat="1" applyFont="1" applyFill="1" applyBorder="1" applyAlignment="1">
      <alignment horizontal="left"/>
    </xf>
    <xf numFmtId="164" fontId="1" fillId="0" borderId="18" xfId="0" applyNumberFormat="1" applyFont="1" applyFill="1" applyBorder="1" applyAlignment="1">
      <alignment horizontal="left"/>
    </xf>
    <xf numFmtId="164" fontId="1" fillId="0" borderId="22" xfId="0" applyNumberFormat="1" applyFont="1" applyFill="1" applyBorder="1" applyAlignment="1">
      <alignment horizontal="left"/>
    </xf>
    <xf numFmtId="164" fontId="1" fillId="0" borderId="32" xfId="0" applyNumberFormat="1" applyFont="1" applyFill="1" applyBorder="1" applyAlignment="1" applyProtection="1">
      <alignment horizontal="center"/>
      <protection locked="0"/>
    </xf>
    <xf numFmtId="164" fontId="1" fillId="0" borderId="20" xfId="0" applyNumberFormat="1" applyFont="1" applyBorder="1" applyAlignment="1">
      <alignment horizontal="right"/>
    </xf>
    <xf numFmtId="164" fontId="1" fillId="0" borderId="18" xfId="0" applyNumberFormat="1" applyFont="1" applyBorder="1" applyAlignment="1">
      <alignment horizontal="right"/>
    </xf>
    <xf numFmtId="164" fontId="1" fillId="0" borderId="19" xfId="0" applyNumberFormat="1" applyFont="1" applyBorder="1" applyAlignment="1">
      <alignment horizontal="right"/>
    </xf>
    <xf numFmtId="164" fontId="1" fillId="0" borderId="32" xfId="0" applyNumberFormat="1" applyFont="1" applyFill="1" applyBorder="1" applyAlignment="1" applyProtection="1">
      <alignment horizontal="left"/>
      <protection locked="0"/>
    </xf>
    <xf numFmtId="164" fontId="1" fillId="0" borderId="34" xfId="0" applyNumberFormat="1" applyFont="1" applyFill="1" applyBorder="1" applyAlignment="1">
      <alignment horizontal="center"/>
    </xf>
    <xf numFmtId="164" fontId="1" fillId="0" borderId="48" xfId="0" applyNumberFormat="1" applyFont="1" applyFill="1" applyBorder="1" applyAlignment="1">
      <alignment horizontal="left"/>
    </xf>
    <xf numFmtId="164" fontId="1" fillId="0" borderId="51" xfId="0" applyNumberFormat="1" applyFont="1" applyFill="1" applyBorder="1" applyAlignment="1">
      <alignment horizontal="left"/>
    </xf>
    <xf numFmtId="164" fontId="1" fillId="0" borderId="48" xfId="0" applyNumberFormat="1" applyFont="1" applyFill="1" applyBorder="1" applyAlignment="1" applyProtection="1">
      <alignment horizontal="center"/>
      <protection locked="0"/>
    </xf>
    <xf numFmtId="164" fontId="1" fillId="0" borderId="49" xfId="0" applyNumberFormat="1" applyFont="1" applyFill="1" applyBorder="1" applyAlignment="1" applyProtection="1">
      <alignment horizontal="center"/>
      <protection locked="0"/>
    </xf>
    <xf numFmtId="164" fontId="1" fillId="0" borderId="40" xfId="0" applyNumberFormat="1" applyFont="1" applyFill="1" applyBorder="1" applyAlignment="1" applyProtection="1">
      <alignment horizontal="center"/>
      <protection locked="0"/>
    </xf>
    <xf numFmtId="164" fontId="1" fillId="0" borderId="41" xfId="0" applyNumberFormat="1" applyFont="1" applyFill="1" applyBorder="1" applyAlignment="1" applyProtection="1">
      <alignment horizontal="center"/>
      <protection locked="0"/>
    </xf>
    <xf numFmtId="164" fontId="1" fillId="0" borderId="28" xfId="0" applyNumberFormat="1" applyFont="1" applyFill="1" applyBorder="1" applyAlignment="1" applyProtection="1">
      <alignment horizontal="left"/>
      <protection locked="0"/>
    </xf>
    <xf numFmtId="164" fontId="1" fillId="0" borderId="29" xfId="0" applyNumberFormat="1" applyFont="1" applyFill="1" applyBorder="1" applyAlignment="1" applyProtection="1">
      <alignment horizontal="left"/>
      <protection locked="0"/>
    </xf>
    <xf numFmtId="164" fontId="1" fillId="0" borderId="30" xfId="0" applyNumberFormat="1" applyFont="1" applyFill="1" applyBorder="1" applyAlignment="1" applyProtection="1">
      <alignment horizontal="left"/>
      <protection locked="0"/>
    </xf>
    <xf numFmtId="164" fontId="1" fillId="0" borderId="33" xfId="0" applyNumberFormat="1" applyFont="1" applyFill="1" applyBorder="1" applyAlignment="1" applyProtection="1">
      <alignment horizontal="left"/>
      <protection locked="0"/>
    </xf>
    <xf numFmtId="164" fontId="1" fillId="0" borderId="34" xfId="0" applyNumberFormat="1" applyFont="1" applyFill="1" applyBorder="1" applyAlignment="1" applyProtection="1">
      <alignment horizontal="left"/>
      <protection locked="0"/>
    </xf>
    <xf numFmtId="164" fontId="1" fillId="0" borderId="35" xfId="0" applyNumberFormat="1" applyFont="1" applyFill="1" applyBorder="1" applyAlignment="1" applyProtection="1">
      <alignment horizontal="left"/>
      <protection locked="0"/>
    </xf>
    <xf numFmtId="164" fontId="1" fillId="0" borderId="28" xfId="0" applyNumberFormat="1" applyFont="1" applyFill="1" applyBorder="1" applyAlignment="1" applyProtection="1">
      <alignment horizontal="center"/>
      <protection locked="0"/>
    </xf>
    <xf numFmtId="164" fontId="1" fillId="0" borderId="29" xfId="0" applyNumberFormat="1" applyFont="1" applyFill="1" applyBorder="1" applyAlignment="1" applyProtection="1">
      <alignment horizontal="center"/>
      <protection locked="0"/>
    </xf>
    <xf numFmtId="164" fontId="1" fillId="0" borderId="30" xfId="0" applyNumberFormat="1" applyFont="1" applyFill="1" applyBorder="1" applyAlignment="1" applyProtection="1">
      <alignment horizontal="center"/>
      <protection locked="0"/>
    </xf>
    <xf numFmtId="164" fontId="1" fillId="0" borderId="33" xfId="0" applyNumberFormat="1" applyFont="1" applyFill="1" applyBorder="1" applyAlignment="1" applyProtection="1">
      <alignment horizontal="center"/>
      <protection locked="0"/>
    </xf>
    <xf numFmtId="164" fontId="1" fillId="0" borderId="34" xfId="0" applyNumberFormat="1" applyFont="1" applyFill="1" applyBorder="1" applyAlignment="1" applyProtection="1">
      <alignment horizontal="center"/>
      <protection locked="0"/>
    </xf>
    <xf numFmtId="164" fontId="1" fillId="0" borderId="35" xfId="0" applyNumberFormat="1" applyFont="1" applyFill="1" applyBorder="1" applyAlignment="1" applyProtection="1">
      <alignment horizontal="center"/>
      <protection locked="0"/>
    </xf>
    <xf numFmtId="164" fontId="1" fillId="0" borderId="30" xfId="0" applyNumberFormat="1" applyFont="1" applyFill="1" applyBorder="1" applyAlignment="1">
      <alignment horizontal="left"/>
    </xf>
    <xf numFmtId="164" fontId="1" fillId="0" borderId="35" xfId="0" applyNumberFormat="1" applyFont="1" applyFill="1" applyBorder="1" applyAlignment="1">
      <alignment horizontal="left"/>
    </xf>
    <xf numFmtId="164" fontId="1" fillId="0" borderId="58" xfId="0" applyNumberFormat="1" applyFont="1" applyFill="1" applyBorder="1" applyAlignment="1" applyProtection="1">
      <alignment horizontal="center" wrapText="1"/>
      <protection locked="0"/>
    </xf>
    <xf numFmtId="0" fontId="0" fillId="0" borderId="37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49" fontId="1" fillId="0" borderId="28" xfId="0" applyNumberFormat="1" applyFont="1" applyFill="1" applyBorder="1" applyAlignment="1">
      <alignment horizontal="center" wrapText="1"/>
    </xf>
    <xf numFmtId="49" fontId="1" fillId="0" borderId="29" xfId="0" applyNumberFormat="1" applyFont="1" applyFill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9" fontId="1" fillId="0" borderId="33" xfId="0" applyNumberFormat="1" applyFont="1" applyFill="1" applyBorder="1" applyAlignment="1">
      <alignment horizontal="center" wrapText="1"/>
    </xf>
    <xf numFmtId="49" fontId="1" fillId="0" borderId="34" xfId="0" applyNumberFormat="1" applyFont="1" applyFill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164" fontId="1" fillId="0" borderId="20" xfId="0" applyNumberFormat="1" applyFont="1" applyFill="1" applyBorder="1" applyAlignment="1" applyProtection="1">
      <alignment horizontal="center"/>
      <protection locked="0"/>
    </xf>
    <xf numFmtId="164" fontId="1" fillId="0" borderId="18" xfId="0" applyNumberFormat="1" applyFont="1" applyFill="1" applyBorder="1" applyAlignment="1" applyProtection="1">
      <alignment horizontal="center"/>
      <protection locked="0"/>
    </xf>
    <xf numFmtId="164" fontId="1" fillId="0" borderId="19" xfId="0" applyNumberFormat="1" applyFont="1" applyFill="1" applyBorder="1" applyAlignment="1" applyProtection="1">
      <alignment horizontal="center"/>
      <protection locked="0"/>
    </xf>
    <xf numFmtId="49" fontId="1" fillId="0" borderId="20" xfId="0" applyNumberFormat="1" applyFont="1" applyFill="1" applyBorder="1" applyAlignment="1" applyProtection="1">
      <alignment horizontal="center" wrapText="1"/>
      <protection locked="0"/>
    </xf>
    <xf numFmtId="49" fontId="1" fillId="0" borderId="18" xfId="0" applyNumberFormat="1" applyFont="1" applyFill="1" applyBorder="1" applyAlignment="1" applyProtection="1">
      <alignment horizontal="center" wrapText="1"/>
      <protection locked="0"/>
    </xf>
    <xf numFmtId="49" fontId="1" fillId="0" borderId="28" xfId="0" applyNumberFormat="1" applyFont="1" applyFill="1" applyBorder="1" applyAlignment="1" applyProtection="1">
      <alignment horizontal="center"/>
      <protection locked="0"/>
    </xf>
    <xf numFmtId="49" fontId="1" fillId="0" borderId="30" xfId="0" applyNumberFormat="1" applyFont="1" applyFill="1" applyBorder="1" applyAlignment="1" applyProtection="1">
      <alignment horizontal="center"/>
      <protection locked="0"/>
    </xf>
    <xf numFmtId="49" fontId="1" fillId="0" borderId="33" xfId="0" applyNumberFormat="1" applyFont="1" applyFill="1" applyBorder="1" applyAlignment="1" applyProtection="1">
      <alignment horizontal="center"/>
      <protection locked="0"/>
    </xf>
    <xf numFmtId="49" fontId="1" fillId="0" borderId="34" xfId="0" applyNumberFormat="1" applyFont="1" applyFill="1" applyBorder="1" applyAlignment="1" applyProtection="1">
      <alignment horizontal="center"/>
      <protection locked="0"/>
    </xf>
    <xf numFmtId="49" fontId="1" fillId="0" borderId="35" xfId="0" applyNumberFormat="1" applyFont="1" applyFill="1" applyBorder="1" applyAlignment="1" applyProtection="1">
      <alignment horizontal="center"/>
      <protection locked="0"/>
    </xf>
    <xf numFmtId="164" fontId="1" fillId="0" borderId="20" xfId="0" applyNumberFormat="1" applyFont="1" applyFill="1" applyBorder="1" applyAlignment="1" applyProtection="1">
      <alignment horizontal="center" wrapText="1"/>
      <protection locked="0"/>
    </xf>
    <xf numFmtId="164" fontId="4" fillId="0" borderId="20" xfId="0" applyNumberFormat="1" applyFont="1" applyBorder="1" applyAlignment="1">
      <alignment horizontal="left"/>
    </xf>
    <xf numFmtId="0" fontId="0" fillId="0" borderId="22" xfId="0" applyFont="1" applyBorder="1" applyAlignment="1">
      <alignment horizontal="left" wrapText="1"/>
    </xf>
    <xf numFmtId="164" fontId="4" fillId="0" borderId="32" xfId="0" applyNumberFormat="1" applyFont="1" applyFill="1" applyBorder="1" applyAlignment="1" applyProtection="1">
      <alignment horizontal="left"/>
      <protection/>
    </xf>
    <xf numFmtId="164" fontId="4" fillId="0" borderId="23" xfId="0" applyNumberFormat="1" applyFont="1" applyFill="1" applyBorder="1" applyAlignment="1" applyProtection="1">
      <alignment horizontal="left"/>
      <protection/>
    </xf>
    <xf numFmtId="164" fontId="1" fillId="24" borderId="22" xfId="0" applyNumberFormat="1" applyFont="1" applyFill="1" applyBorder="1" applyAlignment="1" applyProtection="1">
      <alignment horizontal="left" wrapText="1"/>
      <protection/>
    </xf>
    <xf numFmtId="0" fontId="0" fillId="0" borderId="0" xfId="0" applyFont="1" applyAlignment="1">
      <alignment/>
    </xf>
    <xf numFmtId="0" fontId="1" fillId="0" borderId="23" xfId="0" applyFont="1" applyFill="1" applyBorder="1" applyAlignment="1" applyProtection="1">
      <alignment wrapText="1"/>
      <protection locked="0"/>
    </xf>
    <xf numFmtId="2" fontId="1" fillId="20" borderId="0" xfId="0" applyNumberFormat="1" applyFont="1" applyFill="1" applyAlignment="1">
      <alignment wrapText="1"/>
    </xf>
    <xf numFmtId="49" fontId="2" fillId="0" borderId="20" xfId="0" applyNumberFormat="1" applyFont="1" applyFill="1" applyBorder="1" applyAlignment="1" applyProtection="1">
      <alignment horizontal="center"/>
      <protection locked="0"/>
    </xf>
    <xf numFmtId="49" fontId="2" fillId="0" borderId="18" xfId="0" applyNumberFormat="1" applyFont="1" applyFill="1" applyBorder="1" applyAlignment="1" applyProtection="1">
      <alignment horizontal="center"/>
      <protection locked="0"/>
    </xf>
    <xf numFmtId="49" fontId="2" fillId="0" borderId="19" xfId="0" applyNumberFormat="1" applyFont="1" applyFill="1" applyBorder="1" applyAlignment="1" applyProtection="1">
      <alignment horizontal="center"/>
      <protection locked="0"/>
    </xf>
    <xf numFmtId="49" fontId="4" fillId="0" borderId="24" xfId="0" applyNumberFormat="1" applyFont="1" applyFill="1" applyBorder="1" applyAlignment="1">
      <alignment horizontal="center" wrapText="1"/>
    </xf>
    <xf numFmtId="164" fontId="4" fillId="0" borderId="18" xfId="0" applyNumberFormat="1" applyFont="1" applyFill="1" applyBorder="1" applyAlignment="1" applyProtection="1">
      <alignment/>
      <protection locked="0"/>
    </xf>
    <xf numFmtId="164" fontId="4" fillId="0" borderId="19" xfId="0" applyNumberFormat="1" applyFont="1" applyFill="1" applyBorder="1" applyAlignment="1" applyProtection="1">
      <alignment/>
      <protection locked="0"/>
    </xf>
    <xf numFmtId="49" fontId="4" fillId="0" borderId="23" xfId="0" applyNumberFormat="1" applyFont="1" applyFill="1" applyBorder="1" applyAlignment="1" applyProtection="1">
      <alignment horizontal="center"/>
      <protection locked="0"/>
    </xf>
    <xf numFmtId="164" fontId="1" fillId="0" borderId="23" xfId="0" applyNumberFormat="1" applyFont="1" applyFill="1" applyBorder="1" applyAlignment="1" applyProtection="1">
      <alignment horizontal="left" wrapText="1"/>
      <protection locked="0"/>
    </xf>
    <xf numFmtId="49" fontId="4" fillId="0" borderId="18" xfId="0" applyNumberFormat="1" applyFont="1" applyFill="1" applyBorder="1" applyAlignment="1" applyProtection="1">
      <alignment horizontal="center" wrapText="1"/>
      <protection locked="0"/>
    </xf>
    <xf numFmtId="49" fontId="4" fillId="0" borderId="19" xfId="0" applyNumberFormat="1" applyFont="1" applyFill="1" applyBorder="1" applyAlignment="1" applyProtection="1">
      <alignment horizontal="center" wrapText="1"/>
      <protection locked="0"/>
    </xf>
    <xf numFmtId="164" fontId="1" fillId="0" borderId="23" xfId="0" applyNumberFormat="1" applyFont="1" applyFill="1" applyBorder="1" applyAlignment="1" applyProtection="1">
      <alignment/>
      <protection locked="0"/>
    </xf>
    <xf numFmtId="0" fontId="4" fillId="0" borderId="23" xfId="0" applyFont="1" applyFill="1" applyBorder="1" applyAlignment="1">
      <alignment/>
    </xf>
    <xf numFmtId="49" fontId="8" fillId="0" borderId="23" xfId="0" applyNumberFormat="1" applyFont="1" applyFill="1" applyBorder="1" applyAlignment="1">
      <alignment horizontal="center"/>
    </xf>
    <xf numFmtId="164" fontId="8" fillId="0" borderId="23" xfId="0" applyNumberFormat="1" applyFont="1" applyFill="1" applyBorder="1" applyAlignment="1" applyProtection="1">
      <alignment/>
      <protection locked="0"/>
    </xf>
    <xf numFmtId="0" fontId="4" fillId="0" borderId="20" xfId="0" applyFont="1" applyFill="1" applyBorder="1" applyAlignment="1" applyProtection="1">
      <alignment wrapText="1"/>
      <protection locked="0"/>
    </xf>
    <xf numFmtId="0" fontId="4" fillId="0" borderId="18" xfId="0" applyFont="1" applyFill="1" applyBorder="1" applyAlignment="1" applyProtection="1">
      <alignment wrapText="1"/>
      <protection locked="0"/>
    </xf>
    <xf numFmtId="0" fontId="4" fillId="0" borderId="19" xfId="0" applyFont="1" applyFill="1" applyBorder="1" applyAlignment="1" applyProtection="1">
      <alignment wrapText="1"/>
      <protection locked="0"/>
    </xf>
    <xf numFmtId="49" fontId="1" fillId="0" borderId="19" xfId="0" applyNumberFormat="1" applyFont="1" applyFill="1" applyBorder="1" applyAlignment="1" applyProtection="1">
      <alignment horizontal="center" wrapText="1"/>
      <protection locked="0"/>
    </xf>
    <xf numFmtId="164" fontId="4" fillId="0" borderId="32" xfId="0" applyNumberFormat="1" applyFont="1" applyFill="1" applyBorder="1" applyAlignment="1" applyProtection="1">
      <alignment horizontal="right"/>
      <protection/>
    </xf>
    <xf numFmtId="0" fontId="0" fillId="24" borderId="18" xfId="0" applyFill="1" applyBorder="1" applyAlignment="1">
      <alignment horizontal="left" wrapText="1"/>
    </xf>
    <xf numFmtId="0" fontId="0" fillId="24" borderId="19" xfId="0" applyFill="1" applyBorder="1" applyAlignment="1">
      <alignment horizontal="left" wrapText="1"/>
    </xf>
    <xf numFmtId="0" fontId="0" fillId="24" borderId="18" xfId="0" applyFill="1" applyBorder="1" applyAlignment="1">
      <alignment horizontal="right" wrapText="1"/>
    </xf>
    <xf numFmtId="164" fontId="4" fillId="0" borderId="23" xfId="0" applyNumberFormat="1" applyFont="1" applyBorder="1" applyAlignment="1" applyProtection="1">
      <alignment horizontal="right"/>
      <protection/>
    </xf>
    <xf numFmtId="49" fontId="1" fillId="24" borderId="23" xfId="0" applyNumberFormat="1" applyFont="1" applyFill="1" applyBorder="1" applyAlignment="1">
      <alignment horizontal="center"/>
    </xf>
    <xf numFmtId="0" fontId="1" fillId="24" borderId="25" xfId="0" applyFont="1" applyFill="1" applyBorder="1" applyAlignment="1">
      <alignment/>
    </xf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49" fontId="1" fillId="24" borderId="18" xfId="0" applyNumberFormat="1" applyFont="1" applyFill="1" applyBorder="1" applyAlignment="1">
      <alignment horizontal="center" wrapText="1"/>
    </xf>
    <xf numFmtId="49" fontId="1" fillId="24" borderId="19" xfId="0" applyNumberFormat="1" applyFont="1" applyFill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center"/>
    </xf>
    <xf numFmtId="49" fontId="1" fillId="24" borderId="27" xfId="0" applyNumberFormat="1" applyFont="1" applyFill="1" applyBorder="1" applyAlignment="1">
      <alignment horizontal="center"/>
    </xf>
    <xf numFmtId="0" fontId="0" fillId="24" borderId="18" xfId="0" applyFill="1" applyBorder="1" applyAlignment="1">
      <alignment horizontal="center" wrapText="1"/>
    </xf>
    <xf numFmtId="0" fontId="0" fillId="24" borderId="19" xfId="0" applyFill="1" applyBorder="1" applyAlignment="1">
      <alignment horizontal="center" wrapText="1"/>
    </xf>
    <xf numFmtId="164" fontId="4" fillId="24" borderId="18" xfId="0" applyNumberFormat="1" applyFont="1" applyFill="1" applyBorder="1" applyAlignment="1" applyProtection="1">
      <alignment horizontal="left" wrapText="1"/>
      <protection locked="0"/>
    </xf>
    <xf numFmtId="164" fontId="4" fillId="24" borderId="19" xfId="0" applyNumberFormat="1" applyFont="1" applyFill="1" applyBorder="1" applyAlignment="1" applyProtection="1">
      <alignment horizontal="left" wrapText="1"/>
      <protection locked="0"/>
    </xf>
    <xf numFmtId="0" fontId="4" fillId="0" borderId="25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164" fontId="4" fillId="24" borderId="23" xfId="0" applyNumberFormat="1" applyFont="1" applyFill="1" applyBorder="1" applyAlignment="1" applyProtection="1">
      <alignment horizontal="left"/>
      <protection locked="0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164" fontId="4" fillId="0" borderId="23" xfId="0" applyNumberFormat="1" applyFont="1" applyFill="1" applyBorder="1" applyAlignment="1" applyProtection="1">
      <alignment horizontal="center"/>
      <protection locked="0"/>
    </xf>
    <xf numFmtId="49" fontId="2" fillId="0" borderId="20" xfId="0" applyNumberFormat="1" applyFont="1" applyFill="1" applyBorder="1" applyAlignment="1">
      <alignment horizontal="center" wrapText="1"/>
    </xf>
    <xf numFmtId="49" fontId="2" fillId="0" borderId="23" xfId="0" applyNumberFormat="1" applyFont="1" applyFill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4" fillId="0" borderId="25" xfId="0" applyFont="1" applyBorder="1" applyAlignment="1">
      <alignment wrapText="1"/>
    </xf>
    <xf numFmtId="0" fontId="4" fillId="0" borderId="26" xfId="0" applyFont="1" applyBorder="1" applyAlignment="1">
      <alignment wrapText="1"/>
    </xf>
    <xf numFmtId="49" fontId="1" fillId="24" borderId="24" xfId="0" applyNumberFormat="1" applyFont="1" applyFill="1" applyBorder="1" applyAlignment="1">
      <alignment horizontal="center"/>
    </xf>
    <xf numFmtId="49" fontId="1" fillId="24" borderId="18" xfId="0" applyNumberFormat="1" applyFont="1" applyFill="1" applyBorder="1" applyAlignment="1">
      <alignment horizontal="center"/>
    </xf>
    <xf numFmtId="49" fontId="1" fillId="24" borderId="19" xfId="0" applyNumberFormat="1" applyFont="1" applyFill="1" applyBorder="1" applyAlignment="1">
      <alignment horizontal="center"/>
    </xf>
    <xf numFmtId="164" fontId="7" fillId="24" borderId="23" xfId="0" applyNumberFormat="1" applyFont="1" applyFill="1" applyBorder="1" applyAlignment="1" applyProtection="1">
      <alignment horizontal="left"/>
      <protection/>
    </xf>
    <xf numFmtId="164" fontId="4" fillId="24" borderId="20" xfId="0" applyNumberFormat="1" applyFont="1" applyFill="1" applyBorder="1" applyAlignment="1" applyProtection="1">
      <alignment horizontal="right" wrapText="1"/>
      <protection locked="0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164" fontId="4" fillId="0" borderId="20" xfId="0" applyNumberFormat="1" applyFont="1" applyBorder="1" applyAlignment="1" applyProtection="1">
      <alignment horizontal="left" wrapText="1" shrinkToFit="1"/>
      <protection/>
    </xf>
    <xf numFmtId="164" fontId="4" fillId="0" borderId="18" xfId="0" applyNumberFormat="1" applyFont="1" applyBorder="1" applyAlignment="1" applyProtection="1">
      <alignment horizontal="left" wrapText="1" shrinkToFit="1"/>
      <protection/>
    </xf>
    <xf numFmtId="164" fontId="4" fillId="0" borderId="19" xfId="0" applyNumberFormat="1" applyFont="1" applyBorder="1" applyAlignment="1" applyProtection="1">
      <alignment horizontal="left" wrapText="1" shrinkToFit="1"/>
      <protection/>
    </xf>
    <xf numFmtId="164" fontId="8" fillId="24" borderId="23" xfId="0" applyNumberFormat="1" applyFont="1" applyFill="1" applyBorder="1" applyAlignment="1" applyProtection="1">
      <alignment horizontal="left"/>
      <protection/>
    </xf>
    <xf numFmtId="0" fontId="6" fillId="0" borderId="19" xfId="0" applyFont="1" applyBorder="1" applyAlignment="1">
      <alignment horizontal="left"/>
    </xf>
    <xf numFmtId="49" fontId="2" fillId="0" borderId="20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164" fontId="4" fillId="24" borderId="20" xfId="0" applyNumberFormat="1" applyFont="1" applyFill="1" applyBorder="1" applyAlignment="1" applyProtection="1">
      <alignment horizontal="left"/>
      <protection/>
    </xf>
    <xf numFmtId="164" fontId="1" fillId="24" borderId="20" xfId="0" applyNumberFormat="1" applyFont="1" applyFill="1" applyBorder="1" applyAlignment="1" applyProtection="1">
      <alignment horizontal="left"/>
      <protection/>
    </xf>
    <xf numFmtId="164" fontId="4" fillId="24" borderId="18" xfId="0" applyNumberFormat="1" applyFont="1" applyFill="1" applyBorder="1" applyAlignment="1" applyProtection="1">
      <alignment horizontal="left" wrapText="1"/>
      <protection/>
    </xf>
    <xf numFmtId="164" fontId="4" fillId="24" borderId="19" xfId="0" applyNumberFormat="1" applyFont="1" applyFill="1" applyBorder="1" applyAlignment="1" applyProtection="1">
      <alignment horizontal="left" wrapText="1"/>
      <protection/>
    </xf>
    <xf numFmtId="2" fontId="5" fillId="0" borderId="18" xfId="0" applyNumberFormat="1" applyFont="1" applyBorder="1" applyAlignment="1">
      <alignment horizontal="left" wrapText="1"/>
    </xf>
    <xf numFmtId="2" fontId="5" fillId="0" borderId="19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49" fontId="1" fillId="0" borderId="23" xfId="0" applyNumberFormat="1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4" fillId="0" borderId="20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 wrapText="1"/>
    </xf>
    <xf numFmtId="0" fontId="4" fillId="0" borderId="20" xfId="0" applyFont="1" applyBorder="1" applyAlignment="1">
      <alignment wrapText="1"/>
    </xf>
    <xf numFmtId="0" fontId="1" fillId="0" borderId="20" xfId="0" applyFont="1" applyBorder="1" applyAlignment="1">
      <alignment horizontal="left" wrapText="1"/>
    </xf>
    <xf numFmtId="0" fontId="4" fillId="26" borderId="0" xfId="0" applyFont="1" applyFill="1" applyAlignment="1">
      <alignment/>
    </xf>
    <xf numFmtId="0" fontId="1" fillId="26" borderId="0" xfId="0" applyFont="1" applyFill="1" applyAlignment="1">
      <alignment/>
    </xf>
    <xf numFmtId="0" fontId="1" fillId="26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6"/>
  <sheetViews>
    <sheetView tabSelected="1" zoomScale="106" zoomScaleNormal="106" zoomScaleSheetLayoutView="100" workbookViewId="0" topLeftCell="A175">
      <selection activeCell="GV197" sqref="GV197"/>
    </sheetView>
  </sheetViews>
  <sheetFormatPr defaultColWidth="0.875" defaultRowHeight="12.75"/>
  <cols>
    <col min="1" max="35" width="0.875" style="1" customWidth="1"/>
    <col min="36" max="36" width="4.375" style="1" customWidth="1"/>
    <col min="37" max="53" width="0.875" style="1" customWidth="1"/>
    <col min="54" max="54" width="6.875" style="1" customWidth="1"/>
    <col min="55" max="60" width="0.875" style="1" customWidth="1"/>
    <col min="61" max="61" width="5.125" style="1" customWidth="1"/>
    <col min="62" max="62" width="0.12890625" style="1" hidden="1" customWidth="1"/>
    <col min="63" max="64" width="0.875" style="1" hidden="1" customWidth="1"/>
    <col min="65" max="65" width="0.12890625" style="1" hidden="1" customWidth="1"/>
    <col min="66" max="66" width="0.875" style="1" hidden="1" customWidth="1"/>
    <col min="67" max="67" width="0.37109375" style="1" hidden="1" customWidth="1"/>
    <col min="68" max="69" width="0.74609375" style="1" hidden="1" customWidth="1"/>
    <col min="70" max="70" width="0.875" style="1" hidden="1" customWidth="1"/>
    <col min="71" max="71" width="0.12890625" style="1" hidden="1" customWidth="1"/>
    <col min="72" max="72" width="3.75390625" style="1" customWidth="1"/>
    <col min="73" max="82" width="0.875" style="1" customWidth="1"/>
    <col min="83" max="83" width="2.00390625" style="1" customWidth="1"/>
    <col min="84" max="84" width="0.875" style="1" hidden="1" customWidth="1"/>
    <col min="85" max="85" width="1.75390625" style="1" customWidth="1"/>
    <col min="86" max="96" width="0.875" style="1" customWidth="1"/>
    <col min="97" max="97" width="4.625" style="1" customWidth="1"/>
    <col min="98" max="98" width="0.12890625" style="1" hidden="1" customWidth="1"/>
    <col min="99" max="100" width="0.875" style="1" hidden="1" customWidth="1"/>
    <col min="101" max="101" width="2.625" style="1" hidden="1" customWidth="1"/>
    <col min="102" max="104" width="0.875" style="1" customWidth="1"/>
    <col min="105" max="108" width="0.875" style="1" hidden="1" customWidth="1"/>
    <col min="109" max="109" width="2.75390625" style="1" hidden="1" customWidth="1"/>
    <col min="110" max="114" width="0.875" style="1" hidden="1" customWidth="1"/>
    <col min="115" max="115" width="0.12890625" style="1" hidden="1" customWidth="1"/>
    <col min="116" max="116" width="0.875" style="1" hidden="1" customWidth="1"/>
    <col min="117" max="117" width="1.625" style="1" customWidth="1"/>
    <col min="118" max="120" width="0.875" style="1" customWidth="1"/>
    <col min="121" max="121" width="2.00390625" style="1" customWidth="1"/>
    <col min="122" max="123" width="0.875" style="1" hidden="1" customWidth="1"/>
    <col min="124" max="124" width="0.12890625" style="1" hidden="1" customWidth="1"/>
    <col min="125" max="125" width="0.6171875" style="1" hidden="1" customWidth="1"/>
    <col min="126" max="126" width="0.74609375" style="1" hidden="1" customWidth="1"/>
    <col min="127" max="127" width="0.875" style="1" hidden="1" customWidth="1"/>
    <col min="128" max="132" width="0.875" style="1" customWidth="1"/>
    <col min="133" max="133" width="0.6171875" style="1" customWidth="1"/>
    <col min="134" max="134" width="3.00390625" style="1" hidden="1" customWidth="1"/>
    <col min="135" max="139" width="0.875" style="1" customWidth="1"/>
    <col min="140" max="140" width="4.25390625" style="1" customWidth="1"/>
    <col min="141" max="141" width="0.74609375" style="1" customWidth="1"/>
    <col min="142" max="148" width="0.875" style="1" customWidth="1"/>
    <col min="149" max="149" width="1.25" style="1" customWidth="1"/>
    <col min="150" max="151" width="0.875" style="1" customWidth="1"/>
    <col min="152" max="152" width="3.375" style="1" customWidth="1"/>
    <col min="153" max="153" width="0.6171875" style="1" hidden="1" customWidth="1"/>
    <col min="154" max="163" width="0.875" style="1" customWidth="1"/>
    <col min="164" max="164" width="2.00390625" style="1" customWidth="1"/>
    <col min="165" max="165" width="1.875" style="1" customWidth="1"/>
    <col min="166" max="166" width="1.00390625" style="1" hidden="1" customWidth="1"/>
    <col min="167" max="167" width="0.875" style="1" customWidth="1"/>
    <col min="168" max="16384" width="0.875" style="1" customWidth="1"/>
  </cols>
  <sheetData>
    <row r="1" spans="1:147" ht="15" customHeight="1">
      <c r="A1" s="158" t="s">
        <v>14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</row>
    <row r="2" spans="1:166" ht="15" customHeight="1" thickBot="1">
      <c r="A2" s="158" t="s">
        <v>15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T2" s="134" t="s">
        <v>0</v>
      </c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6"/>
    </row>
    <row r="3" spans="147:166" ht="15" customHeight="1">
      <c r="EQ3" s="2" t="s">
        <v>2</v>
      </c>
      <c r="ET3" s="149" t="s">
        <v>42</v>
      </c>
      <c r="EU3" s="150"/>
      <c r="EV3" s="150"/>
      <c r="EW3" s="150"/>
      <c r="EX3" s="150"/>
      <c r="EY3" s="150"/>
      <c r="EZ3" s="150"/>
      <c r="FA3" s="150"/>
      <c r="FB3" s="150"/>
      <c r="FC3" s="150"/>
      <c r="FD3" s="150"/>
      <c r="FE3" s="150"/>
      <c r="FF3" s="150"/>
      <c r="FG3" s="150"/>
      <c r="FH3" s="150"/>
      <c r="FI3" s="150"/>
      <c r="FJ3" s="151"/>
    </row>
    <row r="4" spans="60:166" ht="15" customHeight="1">
      <c r="BH4" s="2"/>
      <c r="BI4" s="1" t="s">
        <v>251</v>
      </c>
      <c r="BJ4" s="436" t="s">
        <v>306</v>
      </c>
      <c r="BK4" s="436"/>
      <c r="BL4" s="436"/>
      <c r="BM4" s="436"/>
      <c r="BN4" s="436"/>
      <c r="BO4" s="436"/>
      <c r="BP4" s="436"/>
      <c r="BQ4" s="436"/>
      <c r="BR4" s="436"/>
      <c r="BS4" s="436"/>
      <c r="BT4" s="436"/>
      <c r="BU4" s="436"/>
      <c r="BV4" s="436"/>
      <c r="BW4" s="436"/>
      <c r="BX4" s="436"/>
      <c r="BY4" s="436"/>
      <c r="BZ4" s="436"/>
      <c r="CA4" s="436"/>
      <c r="CB4" s="436"/>
      <c r="CC4" s="436"/>
      <c r="CD4" s="436"/>
      <c r="CE4" s="159">
        <v>201</v>
      </c>
      <c r="CF4" s="159"/>
      <c r="CG4" s="159"/>
      <c r="CH4" s="159"/>
      <c r="CI4" s="159"/>
      <c r="CJ4" s="160">
        <v>6</v>
      </c>
      <c r="CK4" s="160"/>
      <c r="CM4" s="1" t="s">
        <v>3</v>
      </c>
      <c r="EQ4" s="2" t="s">
        <v>1</v>
      </c>
      <c r="ET4" s="415" t="s">
        <v>307</v>
      </c>
      <c r="EU4" s="416"/>
      <c r="EV4" s="416"/>
      <c r="EW4" s="416"/>
      <c r="EX4" s="416"/>
      <c r="EY4" s="416"/>
      <c r="EZ4" s="416"/>
      <c r="FA4" s="416"/>
      <c r="FB4" s="416"/>
      <c r="FC4" s="416"/>
      <c r="FD4" s="416"/>
      <c r="FE4" s="416"/>
      <c r="FF4" s="416"/>
      <c r="FG4" s="416"/>
      <c r="FH4" s="416"/>
      <c r="FI4" s="416"/>
      <c r="FJ4" s="417"/>
    </row>
    <row r="5" spans="1:166" ht="15" customHeight="1">
      <c r="A5" s="1" t="s">
        <v>13</v>
      </c>
      <c r="AY5" s="421" t="s">
        <v>91</v>
      </c>
      <c r="AZ5" s="421"/>
      <c r="BA5" s="421"/>
      <c r="BB5" s="421"/>
      <c r="BC5" s="421"/>
      <c r="BD5" s="421"/>
      <c r="BE5" s="421"/>
      <c r="BF5" s="421"/>
      <c r="BG5" s="421"/>
      <c r="BH5" s="421"/>
      <c r="BI5" s="421"/>
      <c r="BJ5" s="421"/>
      <c r="BK5" s="421"/>
      <c r="BL5" s="421"/>
      <c r="BM5" s="421"/>
      <c r="BN5" s="421"/>
      <c r="BO5" s="421"/>
      <c r="BP5" s="421"/>
      <c r="BQ5" s="421"/>
      <c r="BR5" s="421"/>
      <c r="BS5" s="421"/>
      <c r="BT5" s="421"/>
      <c r="BU5" s="421"/>
      <c r="BV5" s="421"/>
      <c r="BW5" s="421"/>
      <c r="BX5" s="421"/>
      <c r="BY5" s="421"/>
      <c r="BZ5" s="421"/>
      <c r="CA5" s="421"/>
      <c r="CB5" s="421"/>
      <c r="CC5" s="421"/>
      <c r="CD5" s="421"/>
      <c r="CE5" s="421"/>
      <c r="CF5" s="421"/>
      <c r="CG5" s="421"/>
      <c r="CH5" s="421"/>
      <c r="CI5" s="421"/>
      <c r="CJ5" s="421"/>
      <c r="CK5" s="421"/>
      <c r="CL5" s="421"/>
      <c r="CM5" s="421"/>
      <c r="CN5" s="421"/>
      <c r="CO5" s="421"/>
      <c r="CP5" s="421"/>
      <c r="CQ5" s="421"/>
      <c r="CR5" s="421"/>
      <c r="CS5" s="421"/>
      <c r="CT5" s="421"/>
      <c r="CU5" s="421"/>
      <c r="CV5" s="421"/>
      <c r="CW5" s="421"/>
      <c r="CX5" s="421"/>
      <c r="CY5" s="421"/>
      <c r="CZ5" s="421"/>
      <c r="DA5" s="421"/>
      <c r="DB5" s="421"/>
      <c r="DC5" s="421"/>
      <c r="DD5" s="421"/>
      <c r="DE5" s="421"/>
      <c r="DF5" s="421"/>
      <c r="DG5" s="421"/>
      <c r="DH5" s="421"/>
      <c r="DI5" s="421"/>
      <c r="DJ5" s="421"/>
      <c r="DK5" s="421"/>
      <c r="DL5" s="421"/>
      <c r="DM5" s="421"/>
      <c r="DN5" s="421"/>
      <c r="DO5" s="421"/>
      <c r="DP5" s="421"/>
      <c r="DQ5" s="421"/>
      <c r="DR5" s="421"/>
      <c r="DS5" s="421"/>
      <c r="DT5" s="421"/>
      <c r="DU5" s="421"/>
      <c r="DV5" s="421"/>
      <c r="DW5" s="421"/>
      <c r="DX5" s="421"/>
      <c r="DY5" s="421"/>
      <c r="DZ5" s="421"/>
      <c r="EA5" s="421"/>
      <c r="EB5" s="421"/>
      <c r="EC5" s="421"/>
      <c r="ED5" s="421"/>
      <c r="EE5" s="421"/>
      <c r="EF5" s="421"/>
      <c r="EG5" s="421"/>
      <c r="EH5" s="421"/>
      <c r="EI5" s="421"/>
      <c r="EQ5" s="2" t="s">
        <v>17</v>
      </c>
      <c r="ET5" s="418" t="s">
        <v>101</v>
      </c>
      <c r="EU5" s="419"/>
      <c r="EV5" s="419"/>
      <c r="EW5" s="419"/>
      <c r="EX5" s="419"/>
      <c r="EY5" s="419"/>
      <c r="EZ5" s="419"/>
      <c r="FA5" s="419"/>
      <c r="FB5" s="419"/>
      <c r="FC5" s="419"/>
      <c r="FD5" s="419"/>
      <c r="FE5" s="419"/>
      <c r="FF5" s="419"/>
      <c r="FG5" s="419"/>
      <c r="FH5" s="419"/>
      <c r="FI5" s="419"/>
      <c r="FJ5" s="420"/>
    </row>
    <row r="6" spans="1:166" ht="15" customHeight="1">
      <c r="A6" s="1" t="s">
        <v>4</v>
      </c>
      <c r="V6" s="160" t="s">
        <v>100</v>
      </c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V6" s="160"/>
      <c r="DW6" s="160"/>
      <c r="DX6" s="160"/>
      <c r="DY6" s="160"/>
      <c r="DZ6" s="160"/>
      <c r="EA6" s="160"/>
      <c r="EB6" s="160"/>
      <c r="ET6" s="121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52"/>
    </row>
    <row r="7" spans="1:166" ht="15" customHeight="1">
      <c r="A7" s="1" t="s">
        <v>16</v>
      </c>
      <c r="ET7" s="121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52"/>
    </row>
    <row r="8" spans="1:166" ht="15" customHeight="1" thickBot="1">
      <c r="A8" s="1" t="s">
        <v>5</v>
      </c>
      <c r="EQ8" s="2" t="s">
        <v>6</v>
      </c>
      <c r="ET8" s="161">
        <v>383</v>
      </c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62"/>
    </row>
    <row r="10" spans="1:166" ht="12.75">
      <c r="A10" s="158" t="s">
        <v>18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  <c r="CY10" s="158"/>
      <c r="CZ10" s="158"/>
      <c r="DA10" s="158"/>
      <c r="DB10" s="158"/>
      <c r="DC10" s="158"/>
      <c r="DD10" s="158"/>
      <c r="DE10" s="158"/>
      <c r="DF10" s="158"/>
      <c r="DG10" s="158"/>
      <c r="DH10" s="158"/>
      <c r="DI10" s="158"/>
      <c r="DJ10" s="158"/>
      <c r="DK10" s="158"/>
      <c r="DL10" s="158"/>
      <c r="DM10" s="158"/>
      <c r="DN10" s="158"/>
      <c r="DO10" s="158"/>
      <c r="DP10" s="158"/>
      <c r="DQ10" s="158"/>
      <c r="DR10" s="158"/>
      <c r="DS10" s="158"/>
      <c r="DT10" s="158"/>
      <c r="DU10" s="158"/>
      <c r="DV10" s="158"/>
      <c r="DW10" s="158"/>
      <c r="DX10" s="158"/>
      <c r="DY10" s="158"/>
      <c r="DZ10" s="158"/>
      <c r="EA10" s="158"/>
      <c r="EB10" s="158"/>
      <c r="EC10" s="158"/>
      <c r="ED10" s="158"/>
      <c r="EE10" s="158"/>
      <c r="EF10" s="158"/>
      <c r="EG10" s="158"/>
      <c r="EH10" s="158"/>
      <c r="EI10" s="158"/>
      <c r="EJ10" s="158"/>
      <c r="EK10" s="158"/>
      <c r="EL10" s="158"/>
      <c r="EM10" s="158"/>
      <c r="EN10" s="158"/>
      <c r="EO10" s="158"/>
      <c r="EP10" s="158"/>
      <c r="EQ10" s="158"/>
      <c r="ER10" s="158"/>
      <c r="ES10" s="158"/>
      <c r="ET10" s="158"/>
      <c r="EU10" s="158"/>
      <c r="EV10" s="158"/>
      <c r="EW10" s="158"/>
      <c r="EX10" s="158"/>
      <c r="EY10" s="158"/>
      <c r="EZ10" s="158"/>
      <c r="FA10" s="158"/>
      <c r="FB10" s="158"/>
      <c r="FC10" s="158"/>
      <c r="FD10" s="158"/>
      <c r="FE10" s="158"/>
      <c r="FF10" s="158"/>
      <c r="FG10" s="158"/>
      <c r="FH10" s="158"/>
      <c r="FI10" s="158"/>
      <c r="FJ10" s="158"/>
    </row>
    <row r="11" ht="9" customHeight="1"/>
    <row r="12" spans="1:166" ht="11.25" customHeight="1">
      <c r="A12" s="413" t="s">
        <v>7</v>
      </c>
      <c r="B12" s="413"/>
      <c r="C12" s="413"/>
      <c r="D12" s="413"/>
      <c r="E12" s="413"/>
      <c r="F12" s="413"/>
      <c r="G12" s="413"/>
      <c r="H12" s="413"/>
      <c r="I12" s="413"/>
      <c r="J12" s="413"/>
      <c r="K12" s="413"/>
      <c r="L12" s="413"/>
      <c r="M12" s="413"/>
      <c r="N12" s="413"/>
      <c r="O12" s="413"/>
      <c r="P12" s="413"/>
      <c r="Q12" s="413"/>
      <c r="R12" s="413"/>
      <c r="S12" s="413"/>
      <c r="T12" s="413"/>
      <c r="U12" s="413"/>
      <c r="V12" s="413"/>
      <c r="W12" s="413"/>
      <c r="X12" s="413"/>
      <c r="Y12" s="413"/>
      <c r="Z12" s="413"/>
      <c r="AA12" s="413"/>
      <c r="AB12" s="413"/>
      <c r="AC12" s="413"/>
      <c r="AD12" s="413"/>
      <c r="AE12" s="413"/>
      <c r="AF12" s="413"/>
      <c r="AG12" s="413"/>
      <c r="AH12" s="413"/>
      <c r="AI12" s="413"/>
      <c r="AJ12" s="413"/>
      <c r="AK12" s="413"/>
      <c r="AL12" s="413"/>
      <c r="AM12" s="413"/>
      <c r="AN12" s="413" t="s">
        <v>21</v>
      </c>
      <c r="AO12" s="413"/>
      <c r="AP12" s="413"/>
      <c r="AQ12" s="413"/>
      <c r="AR12" s="413"/>
      <c r="AS12" s="413"/>
      <c r="AT12" s="413" t="s">
        <v>26</v>
      </c>
      <c r="AU12" s="413"/>
      <c r="AV12" s="413"/>
      <c r="AW12" s="413"/>
      <c r="AX12" s="413"/>
      <c r="AY12" s="413"/>
      <c r="AZ12" s="413"/>
      <c r="BA12" s="413"/>
      <c r="BB12" s="413"/>
      <c r="BC12" s="413"/>
      <c r="BD12" s="413"/>
      <c r="BE12" s="413"/>
      <c r="BF12" s="413"/>
      <c r="BG12" s="413"/>
      <c r="BH12" s="413"/>
      <c r="BI12" s="413"/>
      <c r="BJ12" s="413" t="s">
        <v>38</v>
      </c>
      <c r="BK12" s="413"/>
      <c r="BL12" s="413"/>
      <c r="BM12" s="413"/>
      <c r="BN12" s="413"/>
      <c r="BO12" s="413"/>
      <c r="BP12" s="413"/>
      <c r="BQ12" s="413"/>
      <c r="BR12" s="413"/>
      <c r="BS12" s="413"/>
      <c r="BT12" s="413"/>
      <c r="BU12" s="413"/>
      <c r="BV12" s="413"/>
      <c r="BW12" s="413"/>
      <c r="BX12" s="413"/>
      <c r="BY12" s="413"/>
      <c r="BZ12" s="413"/>
      <c r="CA12" s="413"/>
      <c r="CB12" s="413"/>
      <c r="CC12" s="413"/>
      <c r="CD12" s="413"/>
      <c r="CE12" s="413"/>
      <c r="CF12" s="413" t="s">
        <v>22</v>
      </c>
      <c r="CG12" s="413"/>
      <c r="CH12" s="413"/>
      <c r="CI12" s="413"/>
      <c r="CJ12" s="413"/>
      <c r="CK12" s="413"/>
      <c r="CL12" s="413"/>
      <c r="CM12" s="413"/>
      <c r="CN12" s="413"/>
      <c r="CO12" s="413"/>
      <c r="CP12" s="413"/>
      <c r="CQ12" s="413"/>
      <c r="CR12" s="413"/>
      <c r="CS12" s="413"/>
      <c r="CT12" s="413"/>
      <c r="CU12" s="413"/>
      <c r="CV12" s="413"/>
      <c r="CW12" s="413"/>
      <c r="CX12" s="413"/>
      <c r="CY12" s="413"/>
      <c r="CZ12" s="413"/>
      <c r="DA12" s="413"/>
      <c r="DB12" s="413"/>
      <c r="DC12" s="413"/>
      <c r="DD12" s="413"/>
      <c r="DE12" s="413"/>
      <c r="DF12" s="413"/>
      <c r="DG12" s="413"/>
      <c r="DH12" s="413"/>
      <c r="DI12" s="413"/>
      <c r="DJ12" s="413"/>
      <c r="DK12" s="413"/>
      <c r="DL12" s="413"/>
      <c r="DM12" s="413"/>
      <c r="DN12" s="413"/>
      <c r="DO12" s="413"/>
      <c r="DP12" s="413"/>
      <c r="DQ12" s="413"/>
      <c r="DR12" s="413"/>
      <c r="DS12" s="413"/>
      <c r="DT12" s="413"/>
      <c r="DU12" s="413"/>
      <c r="DV12" s="413"/>
      <c r="DW12" s="413"/>
      <c r="DX12" s="413"/>
      <c r="DY12" s="413"/>
      <c r="DZ12" s="413"/>
      <c r="EA12" s="413"/>
      <c r="EB12" s="413"/>
      <c r="EC12" s="413"/>
      <c r="ED12" s="413"/>
      <c r="EE12" s="413"/>
      <c r="EF12" s="413"/>
      <c r="EG12" s="413"/>
      <c r="EH12" s="413"/>
      <c r="EI12" s="413"/>
      <c r="EJ12" s="413"/>
      <c r="EK12" s="413"/>
      <c r="EL12" s="413"/>
      <c r="EM12" s="413"/>
      <c r="EN12" s="413"/>
      <c r="EO12" s="413"/>
      <c r="EP12" s="413"/>
      <c r="EQ12" s="413"/>
      <c r="ER12" s="413"/>
      <c r="ES12" s="413"/>
      <c r="ET12" s="413" t="s">
        <v>27</v>
      </c>
      <c r="EU12" s="413"/>
      <c r="EV12" s="413"/>
      <c r="EW12" s="413"/>
      <c r="EX12" s="413"/>
      <c r="EY12" s="413"/>
      <c r="EZ12" s="413"/>
      <c r="FA12" s="413"/>
      <c r="FB12" s="413"/>
      <c r="FC12" s="413"/>
      <c r="FD12" s="413"/>
      <c r="FE12" s="413"/>
      <c r="FF12" s="413"/>
      <c r="FG12" s="413"/>
      <c r="FH12" s="413"/>
      <c r="FI12" s="413"/>
      <c r="FJ12" s="413"/>
    </row>
    <row r="13" spans="1:166" ht="57.75" customHeight="1">
      <c r="A13" s="413"/>
      <c r="B13" s="413"/>
      <c r="C13" s="413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3"/>
      <c r="AL13" s="413"/>
      <c r="AM13" s="413"/>
      <c r="AN13" s="413"/>
      <c r="AO13" s="413"/>
      <c r="AP13" s="413"/>
      <c r="AQ13" s="413"/>
      <c r="AR13" s="413"/>
      <c r="AS13" s="413"/>
      <c r="AT13" s="413"/>
      <c r="AU13" s="413"/>
      <c r="AV13" s="413"/>
      <c r="AW13" s="413"/>
      <c r="AX13" s="413"/>
      <c r="AY13" s="413"/>
      <c r="AZ13" s="413"/>
      <c r="BA13" s="413"/>
      <c r="BB13" s="413"/>
      <c r="BC13" s="413"/>
      <c r="BD13" s="413"/>
      <c r="BE13" s="413"/>
      <c r="BF13" s="413"/>
      <c r="BG13" s="413"/>
      <c r="BH13" s="413"/>
      <c r="BI13" s="413"/>
      <c r="BJ13" s="413"/>
      <c r="BK13" s="413"/>
      <c r="BL13" s="413"/>
      <c r="BM13" s="413"/>
      <c r="BN13" s="413"/>
      <c r="BO13" s="413"/>
      <c r="BP13" s="413"/>
      <c r="BQ13" s="413"/>
      <c r="BR13" s="413"/>
      <c r="BS13" s="413"/>
      <c r="BT13" s="413"/>
      <c r="BU13" s="413"/>
      <c r="BV13" s="413"/>
      <c r="BW13" s="413"/>
      <c r="BX13" s="413"/>
      <c r="BY13" s="413"/>
      <c r="BZ13" s="413"/>
      <c r="CA13" s="413"/>
      <c r="CB13" s="413"/>
      <c r="CC13" s="413"/>
      <c r="CD13" s="413"/>
      <c r="CE13" s="413"/>
      <c r="CF13" s="142" t="s">
        <v>25</v>
      </c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1"/>
      <c r="CW13" s="413"/>
      <c r="CX13" s="413"/>
      <c r="CY13" s="413"/>
      <c r="CZ13" s="413"/>
      <c r="DA13" s="413"/>
      <c r="DB13" s="413"/>
      <c r="DC13" s="413"/>
      <c r="DD13" s="413"/>
      <c r="DE13" s="413"/>
      <c r="DF13" s="413"/>
      <c r="DG13" s="413"/>
      <c r="DH13" s="413"/>
      <c r="DI13" s="413"/>
      <c r="DJ13" s="413"/>
      <c r="DK13" s="413"/>
      <c r="DL13" s="413"/>
      <c r="DM13" s="413"/>
      <c r="DN13" s="413" t="s">
        <v>23</v>
      </c>
      <c r="DO13" s="413"/>
      <c r="DP13" s="413"/>
      <c r="DQ13" s="413"/>
      <c r="DR13" s="413"/>
      <c r="DS13" s="413"/>
      <c r="DT13" s="413"/>
      <c r="DU13" s="413"/>
      <c r="DV13" s="413"/>
      <c r="DW13" s="413"/>
      <c r="DX13" s="413"/>
      <c r="DY13" s="413"/>
      <c r="DZ13" s="413"/>
      <c r="EA13" s="413"/>
      <c r="EB13" s="413"/>
      <c r="EC13" s="413"/>
      <c r="ED13" s="413"/>
      <c r="EE13" s="413" t="s">
        <v>24</v>
      </c>
      <c r="EF13" s="413"/>
      <c r="EG13" s="413"/>
      <c r="EH13" s="413"/>
      <c r="EI13" s="413"/>
      <c r="EJ13" s="413"/>
      <c r="EK13" s="413"/>
      <c r="EL13" s="413"/>
      <c r="EM13" s="413"/>
      <c r="EN13" s="413"/>
      <c r="EO13" s="413"/>
      <c r="EP13" s="413"/>
      <c r="EQ13" s="413"/>
      <c r="ER13" s="413"/>
      <c r="ES13" s="413"/>
      <c r="ET13" s="413"/>
      <c r="EU13" s="413"/>
      <c r="EV13" s="413"/>
      <c r="EW13" s="413"/>
      <c r="EX13" s="413"/>
      <c r="EY13" s="413"/>
      <c r="EZ13" s="413"/>
      <c r="FA13" s="413"/>
      <c r="FB13" s="413"/>
      <c r="FC13" s="413"/>
      <c r="FD13" s="413"/>
      <c r="FE13" s="413"/>
      <c r="FF13" s="413"/>
      <c r="FG13" s="413"/>
      <c r="FH13" s="413"/>
      <c r="FI13" s="413"/>
      <c r="FJ13" s="413"/>
    </row>
    <row r="14" spans="1:166" ht="11.25" customHeight="1">
      <c r="A14" s="412">
        <v>1</v>
      </c>
      <c r="B14" s="412"/>
      <c r="C14" s="412"/>
      <c r="D14" s="412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412"/>
      <c r="Z14" s="412"/>
      <c r="AA14" s="412"/>
      <c r="AB14" s="412"/>
      <c r="AC14" s="412"/>
      <c r="AD14" s="412"/>
      <c r="AE14" s="412"/>
      <c r="AF14" s="412"/>
      <c r="AG14" s="412"/>
      <c r="AH14" s="412"/>
      <c r="AI14" s="412"/>
      <c r="AJ14" s="412"/>
      <c r="AK14" s="412"/>
      <c r="AL14" s="412"/>
      <c r="AM14" s="412"/>
      <c r="AN14" s="412">
        <v>2</v>
      </c>
      <c r="AO14" s="412"/>
      <c r="AP14" s="412"/>
      <c r="AQ14" s="412"/>
      <c r="AR14" s="412"/>
      <c r="AS14" s="412"/>
      <c r="AT14" s="412">
        <v>3</v>
      </c>
      <c r="AU14" s="412"/>
      <c r="AV14" s="412"/>
      <c r="AW14" s="412"/>
      <c r="AX14" s="412"/>
      <c r="AY14" s="412"/>
      <c r="AZ14" s="412"/>
      <c r="BA14" s="412"/>
      <c r="BB14" s="412"/>
      <c r="BC14" s="412"/>
      <c r="BD14" s="412"/>
      <c r="BE14" s="412"/>
      <c r="BF14" s="412"/>
      <c r="BG14" s="412"/>
      <c r="BH14" s="412"/>
      <c r="BI14" s="412"/>
      <c r="BJ14" s="412">
        <v>4</v>
      </c>
      <c r="BK14" s="412"/>
      <c r="BL14" s="412"/>
      <c r="BM14" s="412"/>
      <c r="BN14" s="412"/>
      <c r="BO14" s="412"/>
      <c r="BP14" s="412"/>
      <c r="BQ14" s="412"/>
      <c r="BR14" s="412"/>
      <c r="BS14" s="412"/>
      <c r="BT14" s="412"/>
      <c r="BU14" s="412"/>
      <c r="BV14" s="412"/>
      <c r="BW14" s="412"/>
      <c r="BX14" s="412"/>
      <c r="BY14" s="412"/>
      <c r="BZ14" s="412"/>
      <c r="CA14" s="412"/>
      <c r="CB14" s="412"/>
      <c r="CC14" s="412"/>
      <c r="CD14" s="412"/>
      <c r="CE14" s="412"/>
      <c r="CF14" s="412">
        <v>5</v>
      </c>
      <c r="CG14" s="412"/>
      <c r="CH14" s="412"/>
      <c r="CI14" s="412"/>
      <c r="CJ14" s="412"/>
      <c r="CK14" s="412"/>
      <c r="CL14" s="412"/>
      <c r="CM14" s="412"/>
      <c r="CN14" s="412"/>
      <c r="CO14" s="412"/>
      <c r="CP14" s="412"/>
      <c r="CQ14" s="412"/>
      <c r="CR14" s="412"/>
      <c r="CS14" s="412"/>
      <c r="CT14" s="412"/>
      <c r="CU14" s="412"/>
      <c r="CV14" s="412"/>
      <c r="CW14" s="412">
        <v>6</v>
      </c>
      <c r="CX14" s="412"/>
      <c r="CY14" s="412"/>
      <c r="CZ14" s="412"/>
      <c r="DA14" s="412"/>
      <c r="DB14" s="412"/>
      <c r="DC14" s="412"/>
      <c r="DD14" s="412"/>
      <c r="DE14" s="412"/>
      <c r="DF14" s="412"/>
      <c r="DG14" s="412"/>
      <c r="DH14" s="412"/>
      <c r="DI14" s="412"/>
      <c r="DJ14" s="412"/>
      <c r="DK14" s="412"/>
      <c r="DL14" s="412"/>
      <c r="DM14" s="412"/>
      <c r="DN14" s="412">
        <v>7</v>
      </c>
      <c r="DO14" s="412"/>
      <c r="DP14" s="412"/>
      <c r="DQ14" s="412"/>
      <c r="DR14" s="412"/>
      <c r="DS14" s="412"/>
      <c r="DT14" s="412"/>
      <c r="DU14" s="412"/>
      <c r="DV14" s="412"/>
      <c r="DW14" s="412"/>
      <c r="DX14" s="412"/>
      <c r="DY14" s="412"/>
      <c r="DZ14" s="412"/>
      <c r="EA14" s="412"/>
      <c r="EB14" s="412"/>
      <c r="EC14" s="412"/>
      <c r="ED14" s="412"/>
      <c r="EE14" s="412">
        <v>8</v>
      </c>
      <c r="EF14" s="412"/>
      <c r="EG14" s="412"/>
      <c r="EH14" s="412"/>
      <c r="EI14" s="412"/>
      <c r="EJ14" s="412"/>
      <c r="EK14" s="412"/>
      <c r="EL14" s="412"/>
      <c r="EM14" s="412"/>
      <c r="EN14" s="412"/>
      <c r="EO14" s="412"/>
      <c r="EP14" s="412"/>
      <c r="EQ14" s="412"/>
      <c r="ER14" s="412"/>
      <c r="ES14" s="412"/>
      <c r="ET14" s="412">
        <v>9</v>
      </c>
      <c r="EU14" s="412"/>
      <c r="EV14" s="412"/>
      <c r="EW14" s="412"/>
      <c r="EX14" s="412"/>
      <c r="EY14" s="412"/>
      <c r="EZ14" s="412"/>
      <c r="FA14" s="412"/>
      <c r="FB14" s="412"/>
      <c r="FC14" s="412"/>
      <c r="FD14" s="412"/>
      <c r="FE14" s="412"/>
      <c r="FF14" s="412"/>
      <c r="FG14" s="412"/>
      <c r="FH14" s="412"/>
      <c r="FI14" s="412"/>
      <c r="FJ14" s="412"/>
    </row>
    <row r="15" spans="1:166" s="26" customFormat="1" ht="15" customHeight="1">
      <c r="A15" s="440" t="s">
        <v>19</v>
      </c>
      <c r="B15" s="440"/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40"/>
      <c r="R15" s="440"/>
      <c r="S15" s="440"/>
      <c r="T15" s="440"/>
      <c r="U15" s="440"/>
      <c r="V15" s="440"/>
      <c r="W15" s="440"/>
      <c r="X15" s="440"/>
      <c r="Y15" s="440"/>
      <c r="Z15" s="440"/>
      <c r="AA15" s="440"/>
      <c r="AB15" s="440"/>
      <c r="AC15" s="440"/>
      <c r="AD15" s="440"/>
      <c r="AE15" s="440"/>
      <c r="AF15" s="440"/>
      <c r="AG15" s="440"/>
      <c r="AH15" s="440"/>
      <c r="AI15" s="440"/>
      <c r="AJ15" s="440"/>
      <c r="AK15" s="440"/>
      <c r="AL15" s="440"/>
      <c r="AM15" s="440"/>
      <c r="AN15" s="441"/>
      <c r="AO15" s="441"/>
      <c r="AP15" s="441"/>
      <c r="AQ15" s="441"/>
      <c r="AR15" s="441"/>
      <c r="AS15" s="441"/>
      <c r="AT15" s="425" t="s">
        <v>106</v>
      </c>
      <c r="AU15" s="425"/>
      <c r="AV15" s="425"/>
      <c r="AW15" s="425"/>
      <c r="AX15" s="425"/>
      <c r="AY15" s="425"/>
      <c r="AZ15" s="425"/>
      <c r="BA15" s="425"/>
      <c r="BB15" s="425"/>
      <c r="BC15" s="425"/>
      <c r="BD15" s="425"/>
      <c r="BE15" s="425"/>
      <c r="BF15" s="425"/>
      <c r="BG15" s="425"/>
      <c r="BH15" s="425"/>
      <c r="BI15" s="425"/>
      <c r="BJ15" s="399">
        <f>BJ16+BJ51</f>
        <v>9948513.7</v>
      </c>
      <c r="BK15" s="399"/>
      <c r="BL15" s="399"/>
      <c r="BM15" s="399"/>
      <c r="BN15" s="399"/>
      <c r="BO15" s="399"/>
      <c r="BP15" s="399"/>
      <c r="BQ15" s="399"/>
      <c r="BR15" s="399"/>
      <c r="BS15" s="399"/>
      <c r="BT15" s="399"/>
      <c r="BU15" s="399"/>
      <c r="BV15" s="399"/>
      <c r="BW15" s="399"/>
      <c r="BX15" s="399"/>
      <c r="BY15" s="399"/>
      <c r="BZ15" s="399"/>
      <c r="CA15" s="399"/>
      <c r="CB15" s="399"/>
      <c r="CC15" s="399"/>
      <c r="CD15" s="399"/>
      <c r="CE15" s="399"/>
      <c r="CF15" s="216">
        <f>CF16+CF51</f>
        <v>11206362.9</v>
      </c>
      <c r="CG15" s="423"/>
      <c r="CH15" s="423"/>
      <c r="CI15" s="423"/>
      <c r="CJ15" s="423"/>
      <c r="CK15" s="423"/>
      <c r="CL15" s="423"/>
      <c r="CM15" s="423"/>
      <c r="CN15" s="423"/>
      <c r="CO15" s="423"/>
      <c r="CP15" s="423"/>
      <c r="CQ15" s="423"/>
      <c r="CR15" s="423"/>
      <c r="CS15" s="423"/>
      <c r="CT15" s="423"/>
      <c r="CU15" s="423"/>
      <c r="CV15" s="423"/>
      <c r="CW15" s="423"/>
      <c r="CX15" s="423"/>
      <c r="CY15" s="423"/>
      <c r="CZ15" s="423"/>
      <c r="DA15" s="423"/>
      <c r="DB15" s="423"/>
      <c r="DC15" s="423"/>
      <c r="DD15" s="423"/>
      <c r="DE15" s="423"/>
      <c r="DF15" s="423"/>
      <c r="DG15" s="423"/>
      <c r="DH15" s="423"/>
      <c r="DI15" s="423"/>
      <c r="DJ15" s="423"/>
      <c r="DK15" s="423"/>
      <c r="DL15" s="423"/>
      <c r="DM15" s="424"/>
      <c r="DN15" s="414"/>
      <c r="DO15" s="414"/>
      <c r="DP15" s="414"/>
      <c r="DQ15" s="414"/>
      <c r="DR15" s="414"/>
      <c r="DS15" s="414"/>
      <c r="DT15" s="414"/>
      <c r="DU15" s="414"/>
      <c r="DV15" s="414"/>
      <c r="DW15" s="414"/>
      <c r="DX15" s="414"/>
      <c r="DY15" s="414"/>
      <c r="DZ15" s="414"/>
      <c r="EA15" s="414"/>
      <c r="EB15" s="414"/>
      <c r="EC15" s="414"/>
      <c r="ED15" s="414"/>
      <c r="EE15" s="399">
        <f>CF15</f>
        <v>11206362.9</v>
      </c>
      <c r="EF15" s="399"/>
      <c r="EG15" s="399"/>
      <c r="EH15" s="399"/>
      <c r="EI15" s="399"/>
      <c r="EJ15" s="399"/>
      <c r="EK15" s="399"/>
      <c r="EL15" s="399"/>
      <c r="EM15" s="399"/>
      <c r="EN15" s="399"/>
      <c r="EO15" s="399"/>
      <c r="EP15" s="399"/>
      <c r="EQ15" s="399"/>
      <c r="ER15" s="399"/>
      <c r="ES15" s="399"/>
      <c r="ET15" s="399">
        <f>BJ15-CF15</f>
        <v>-1257849.2000000011</v>
      </c>
      <c r="EU15" s="399"/>
      <c r="EV15" s="399"/>
      <c r="EW15" s="399"/>
      <c r="EX15" s="399"/>
      <c r="EY15" s="399"/>
      <c r="EZ15" s="399"/>
      <c r="FA15" s="399"/>
      <c r="FB15" s="399"/>
      <c r="FC15" s="399"/>
      <c r="FD15" s="399"/>
      <c r="FE15" s="399"/>
      <c r="FF15" s="399"/>
      <c r="FG15" s="399"/>
      <c r="FH15" s="399"/>
      <c r="FI15" s="399"/>
      <c r="FJ15" s="399"/>
    </row>
    <row r="16" spans="1:166" s="36" customFormat="1" ht="15" customHeight="1">
      <c r="A16" s="437" t="s">
        <v>109</v>
      </c>
      <c r="B16" s="438"/>
      <c r="C16" s="438"/>
      <c r="D16" s="438"/>
      <c r="E16" s="438"/>
      <c r="F16" s="438"/>
      <c r="G16" s="438"/>
      <c r="H16" s="438"/>
      <c r="I16" s="438"/>
      <c r="J16" s="438"/>
      <c r="K16" s="438"/>
      <c r="L16" s="438"/>
      <c r="M16" s="438"/>
      <c r="N16" s="438"/>
      <c r="O16" s="438"/>
      <c r="P16" s="438"/>
      <c r="Q16" s="438"/>
      <c r="R16" s="438"/>
      <c r="S16" s="438"/>
      <c r="T16" s="438"/>
      <c r="U16" s="438"/>
      <c r="V16" s="438"/>
      <c r="W16" s="438"/>
      <c r="X16" s="438"/>
      <c r="Y16" s="438"/>
      <c r="Z16" s="438"/>
      <c r="AA16" s="438"/>
      <c r="AB16" s="438"/>
      <c r="AC16" s="438"/>
      <c r="AD16" s="438"/>
      <c r="AE16" s="438"/>
      <c r="AF16" s="438"/>
      <c r="AG16" s="438"/>
      <c r="AH16" s="438"/>
      <c r="AI16" s="438"/>
      <c r="AJ16" s="438"/>
      <c r="AK16" s="438"/>
      <c r="AL16" s="438"/>
      <c r="AM16" s="439"/>
      <c r="AN16" s="428"/>
      <c r="AO16" s="428"/>
      <c r="AP16" s="428"/>
      <c r="AQ16" s="428"/>
      <c r="AR16" s="428"/>
      <c r="AS16" s="428"/>
      <c r="AT16" s="425" t="s">
        <v>108</v>
      </c>
      <c r="AU16" s="425"/>
      <c r="AV16" s="425"/>
      <c r="AW16" s="425"/>
      <c r="AX16" s="425"/>
      <c r="AY16" s="425"/>
      <c r="AZ16" s="425"/>
      <c r="BA16" s="425"/>
      <c r="BB16" s="425"/>
      <c r="BC16" s="425"/>
      <c r="BD16" s="425"/>
      <c r="BE16" s="425"/>
      <c r="BF16" s="425"/>
      <c r="BG16" s="425"/>
      <c r="BH16" s="425"/>
      <c r="BI16" s="425"/>
      <c r="BJ16" s="399">
        <f>BT24+BT17+BT33+BT45+BJ47+BT49+BT29+BT50</f>
        <v>6043279.7</v>
      </c>
      <c r="BK16" s="399"/>
      <c r="BL16" s="399"/>
      <c r="BM16" s="399"/>
      <c r="BN16" s="399"/>
      <c r="BO16" s="399"/>
      <c r="BP16" s="399"/>
      <c r="BQ16" s="399"/>
      <c r="BR16" s="399"/>
      <c r="BS16" s="399"/>
      <c r="BT16" s="399"/>
      <c r="BU16" s="399"/>
      <c r="BV16" s="399"/>
      <c r="BW16" s="399"/>
      <c r="BX16" s="399"/>
      <c r="BY16" s="399"/>
      <c r="BZ16" s="399"/>
      <c r="CA16" s="399"/>
      <c r="CB16" s="399"/>
      <c r="CC16" s="399"/>
      <c r="CD16" s="399"/>
      <c r="CE16" s="399"/>
      <c r="CF16" s="216">
        <f>CG17+CG33+CG45+CF47+CG24+CG49+CG29+CG50</f>
        <v>7333232.010000001</v>
      </c>
      <c r="CG16" s="221"/>
      <c r="CH16" s="221"/>
      <c r="CI16" s="221"/>
      <c r="CJ16" s="221"/>
      <c r="CK16" s="221"/>
      <c r="CL16" s="221"/>
      <c r="CM16" s="221"/>
      <c r="CN16" s="221"/>
      <c r="CO16" s="221"/>
      <c r="CP16" s="221"/>
      <c r="CQ16" s="221"/>
      <c r="CR16" s="221"/>
      <c r="CS16" s="221"/>
      <c r="CT16" s="221"/>
      <c r="CU16" s="221"/>
      <c r="CV16" s="221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  <c r="DM16" s="198"/>
      <c r="DN16" s="414"/>
      <c r="DO16" s="414"/>
      <c r="DP16" s="414"/>
      <c r="DQ16" s="414"/>
      <c r="DR16" s="414"/>
      <c r="DS16" s="414"/>
      <c r="DT16" s="414"/>
      <c r="DU16" s="414"/>
      <c r="DV16" s="414"/>
      <c r="DW16" s="414"/>
      <c r="DX16" s="414"/>
      <c r="DY16" s="414"/>
      <c r="DZ16" s="414"/>
      <c r="EA16" s="414"/>
      <c r="EB16" s="414"/>
      <c r="EC16" s="414"/>
      <c r="ED16" s="414"/>
      <c r="EE16" s="399">
        <f>CF16</f>
        <v>7333232.010000001</v>
      </c>
      <c r="EF16" s="399"/>
      <c r="EG16" s="399"/>
      <c r="EH16" s="399"/>
      <c r="EI16" s="399"/>
      <c r="EJ16" s="399"/>
      <c r="EK16" s="399"/>
      <c r="EL16" s="399"/>
      <c r="EM16" s="399"/>
      <c r="EN16" s="399"/>
      <c r="EO16" s="399"/>
      <c r="EP16" s="399"/>
      <c r="EQ16" s="399"/>
      <c r="ER16" s="399"/>
      <c r="ES16" s="399"/>
      <c r="ET16" s="399">
        <f>BJ16-CF16</f>
        <v>-1289952.3100000005</v>
      </c>
      <c r="EU16" s="399"/>
      <c r="EV16" s="399"/>
      <c r="EW16" s="399"/>
      <c r="EX16" s="399"/>
      <c r="EY16" s="399"/>
      <c r="EZ16" s="399"/>
      <c r="FA16" s="399"/>
      <c r="FB16" s="399"/>
      <c r="FC16" s="399"/>
      <c r="FD16" s="399"/>
      <c r="FE16" s="399"/>
      <c r="FF16" s="399"/>
      <c r="FG16" s="399"/>
      <c r="FH16" s="399"/>
      <c r="FI16" s="399"/>
      <c r="FJ16" s="399"/>
    </row>
    <row r="17" spans="1:166" s="36" customFormat="1" ht="15" customHeight="1">
      <c r="A17" s="430" t="s">
        <v>84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8"/>
      <c r="AN17" s="211"/>
      <c r="AO17" s="191"/>
      <c r="AP17" s="191"/>
      <c r="AQ17" s="191"/>
      <c r="AR17" s="191"/>
      <c r="AS17" s="192"/>
      <c r="AT17" s="273" t="s">
        <v>213</v>
      </c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5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216">
        <f>BT18+BT19+BT21+BT22+BT20+BT23</f>
        <v>630000</v>
      </c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6"/>
      <c r="CF17" s="75"/>
      <c r="CG17" s="221">
        <f>CG18+CG19+CG21+CG22+CG20+CG23</f>
        <v>835896.15</v>
      </c>
      <c r="CH17" s="188"/>
      <c r="CI17" s="188"/>
      <c r="CJ17" s="188"/>
      <c r="CK17" s="188"/>
      <c r="CL17" s="188"/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8"/>
      <c r="DE17" s="188"/>
      <c r="DF17" s="188"/>
      <c r="DG17" s="188"/>
      <c r="DH17" s="188"/>
      <c r="DI17" s="188"/>
      <c r="DJ17" s="188"/>
      <c r="DK17" s="188"/>
      <c r="DL17" s="188"/>
      <c r="DM17" s="189"/>
      <c r="DN17" s="199"/>
      <c r="DO17" s="188"/>
      <c r="DP17" s="188"/>
      <c r="DQ17" s="188"/>
      <c r="DR17" s="188"/>
      <c r="DS17" s="188"/>
      <c r="DT17" s="188"/>
      <c r="DU17" s="188"/>
      <c r="DV17" s="188"/>
      <c r="DW17" s="188"/>
      <c r="DX17" s="188"/>
      <c r="DY17" s="188"/>
      <c r="DZ17" s="188"/>
      <c r="EA17" s="188"/>
      <c r="EB17" s="188"/>
      <c r="EC17" s="188"/>
      <c r="ED17" s="189"/>
      <c r="EE17" s="216">
        <f>EE18+EE19+EE21+EE22+EE20</f>
        <v>835695.84</v>
      </c>
      <c r="EF17" s="205"/>
      <c r="EG17" s="205"/>
      <c r="EH17" s="205"/>
      <c r="EI17" s="205"/>
      <c r="EJ17" s="205"/>
      <c r="EK17" s="205"/>
      <c r="EL17" s="205"/>
      <c r="EM17" s="205"/>
      <c r="EN17" s="205"/>
      <c r="EO17" s="205"/>
      <c r="EP17" s="205"/>
      <c r="EQ17" s="205"/>
      <c r="ER17" s="205"/>
      <c r="ES17" s="206"/>
      <c r="ET17" s="216">
        <f>ET18+ET19+ET21+ET22+ET20</f>
        <v>-205695.83999999997</v>
      </c>
      <c r="EU17" s="205"/>
      <c r="EV17" s="205"/>
      <c r="EW17" s="205"/>
      <c r="EX17" s="205"/>
      <c r="EY17" s="205"/>
      <c r="EZ17" s="205"/>
      <c r="FA17" s="205"/>
      <c r="FB17" s="205"/>
      <c r="FC17" s="205"/>
      <c r="FD17" s="205"/>
      <c r="FE17" s="205"/>
      <c r="FF17" s="205"/>
      <c r="FG17" s="205"/>
      <c r="FH17" s="205"/>
      <c r="FI17" s="205"/>
      <c r="FJ17" s="86"/>
    </row>
    <row r="18" spans="1:166" s="36" customFormat="1" ht="108" customHeight="1">
      <c r="A18" s="235" t="s">
        <v>209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7"/>
      <c r="AN18" s="211"/>
      <c r="AO18" s="191"/>
      <c r="AP18" s="191"/>
      <c r="AQ18" s="191"/>
      <c r="AR18" s="191"/>
      <c r="AS18" s="192"/>
      <c r="AT18" s="203" t="s">
        <v>210</v>
      </c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72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184">
        <v>630000</v>
      </c>
      <c r="BU18" s="267"/>
      <c r="BV18" s="267"/>
      <c r="BW18" s="267"/>
      <c r="BX18" s="267"/>
      <c r="BY18" s="267"/>
      <c r="BZ18" s="267"/>
      <c r="CA18" s="267"/>
      <c r="CB18" s="267"/>
      <c r="CC18" s="267"/>
      <c r="CD18" s="267"/>
      <c r="CE18" s="268"/>
      <c r="CF18" s="75"/>
      <c r="CG18" s="196">
        <v>782048.86</v>
      </c>
      <c r="CH18" s="325"/>
      <c r="CI18" s="325"/>
      <c r="CJ18" s="325"/>
      <c r="CK18" s="325"/>
      <c r="CL18" s="325"/>
      <c r="CM18" s="325"/>
      <c r="CN18" s="325"/>
      <c r="CO18" s="325"/>
      <c r="CP18" s="325"/>
      <c r="CQ18" s="325"/>
      <c r="CR18" s="325"/>
      <c r="CS18" s="325"/>
      <c r="CT18" s="325"/>
      <c r="CU18" s="325"/>
      <c r="CV18" s="325"/>
      <c r="CW18" s="325"/>
      <c r="CX18" s="325"/>
      <c r="CY18" s="325"/>
      <c r="CZ18" s="325"/>
      <c r="DA18" s="325"/>
      <c r="DB18" s="325"/>
      <c r="DC18" s="325"/>
      <c r="DD18" s="325"/>
      <c r="DE18" s="325"/>
      <c r="DF18" s="325"/>
      <c r="DG18" s="325"/>
      <c r="DH18" s="325"/>
      <c r="DI18" s="325"/>
      <c r="DJ18" s="325"/>
      <c r="DK18" s="325"/>
      <c r="DL18" s="325"/>
      <c r="DM18" s="422"/>
      <c r="DN18" s="199"/>
      <c r="DO18" s="188"/>
      <c r="DP18" s="188"/>
      <c r="DQ18" s="188"/>
      <c r="DR18" s="188"/>
      <c r="DS18" s="188"/>
      <c r="DT18" s="188"/>
      <c r="DU18" s="188"/>
      <c r="DV18" s="188"/>
      <c r="DW18" s="188"/>
      <c r="DX18" s="188"/>
      <c r="DY18" s="188"/>
      <c r="DZ18" s="188"/>
      <c r="EA18" s="188"/>
      <c r="EB18" s="188"/>
      <c r="EC18" s="188"/>
      <c r="ED18" s="189"/>
      <c r="EE18" s="184">
        <f aca="true" t="shared" si="0" ref="EE18:EE35">CG18</f>
        <v>782048.86</v>
      </c>
      <c r="EF18" s="185"/>
      <c r="EG18" s="185"/>
      <c r="EH18" s="185"/>
      <c r="EI18" s="185"/>
      <c r="EJ18" s="185"/>
      <c r="EK18" s="185"/>
      <c r="EL18" s="185"/>
      <c r="EM18" s="185"/>
      <c r="EN18" s="185"/>
      <c r="EO18" s="185"/>
      <c r="EP18" s="185"/>
      <c r="EQ18" s="185"/>
      <c r="ER18" s="185"/>
      <c r="ES18" s="186"/>
      <c r="ET18" s="184">
        <f aca="true" t="shared" si="1" ref="ET18:ET25">BT18-EE18</f>
        <v>-152048.86</v>
      </c>
      <c r="EU18" s="185"/>
      <c r="EV18" s="185"/>
      <c r="EW18" s="185"/>
      <c r="EX18" s="185"/>
      <c r="EY18" s="185"/>
      <c r="EZ18" s="185"/>
      <c r="FA18" s="185"/>
      <c r="FB18" s="185"/>
      <c r="FC18" s="185"/>
      <c r="FD18" s="185"/>
      <c r="FE18" s="185"/>
      <c r="FF18" s="185"/>
      <c r="FG18" s="185"/>
      <c r="FH18" s="185"/>
      <c r="FI18" s="185"/>
      <c r="FJ18" s="86"/>
    </row>
    <row r="19" spans="1:166" s="36" customFormat="1" ht="84" customHeight="1">
      <c r="A19" s="235" t="s">
        <v>211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7"/>
      <c r="AN19" s="211"/>
      <c r="AO19" s="191"/>
      <c r="AP19" s="191"/>
      <c r="AQ19" s="191"/>
      <c r="AR19" s="191"/>
      <c r="AS19" s="192"/>
      <c r="AT19" s="203" t="s">
        <v>310</v>
      </c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2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184">
        <v>0</v>
      </c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6"/>
      <c r="CF19" s="75"/>
      <c r="CG19" s="196">
        <v>15326.93</v>
      </c>
      <c r="CH19" s="188"/>
      <c r="CI19" s="188"/>
      <c r="CJ19" s="188"/>
      <c r="CK19" s="188"/>
      <c r="CL19" s="188"/>
      <c r="CM19" s="188"/>
      <c r="CN19" s="188"/>
      <c r="CO19" s="188"/>
      <c r="CP19" s="188"/>
      <c r="CQ19" s="188"/>
      <c r="CR19" s="188"/>
      <c r="CS19" s="188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8"/>
      <c r="DE19" s="188"/>
      <c r="DF19" s="188"/>
      <c r="DG19" s="188"/>
      <c r="DH19" s="188"/>
      <c r="DI19" s="188"/>
      <c r="DJ19" s="188"/>
      <c r="DK19" s="188"/>
      <c r="DL19" s="188"/>
      <c r="DM19" s="189"/>
      <c r="DN19" s="199"/>
      <c r="DO19" s="188"/>
      <c r="DP19" s="188"/>
      <c r="DQ19" s="188"/>
      <c r="DR19" s="188"/>
      <c r="DS19" s="188"/>
      <c r="DT19" s="188"/>
      <c r="DU19" s="188"/>
      <c r="DV19" s="188"/>
      <c r="DW19" s="188"/>
      <c r="DX19" s="188"/>
      <c r="DY19" s="188"/>
      <c r="DZ19" s="188"/>
      <c r="EA19" s="188"/>
      <c r="EB19" s="188"/>
      <c r="EC19" s="188"/>
      <c r="ED19" s="189"/>
      <c r="EE19" s="184">
        <f t="shared" si="0"/>
        <v>15326.93</v>
      </c>
      <c r="EF19" s="185"/>
      <c r="EG19" s="185"/>
      <c r="EH19" s="185"/>
      <c r="EI19" s="185"/>
      <c r="EJ19" s="185"/>
      <c r="EK19" s="185"/>
      <c r="EL19" s="185"/>
      <c r="EM19" s="185"/>
      <c r="EN19" s="185"/>
      <c r="EO19" s="185"/>
      <c r="EP19" s="185"/>
      <c r="EQ19" s="185"/>
      <c r="ER19" s="185"/>
      <c r="ES19" s="186"/>
      <c r="ET19" s="184">
        <f t="shared" si="1"/>
        <v>-15326.93</v>
      </c>
      <c r="EU19" s="185"/>
      <c r="EV19" s="185"/>
      <c r="EW19" s="185"/>
      <c r="EX19" s="185"/>
      <c r="EY19" s="185"/>
      <c r="EZ19" s="185"/>
      <c r="FA19" s="185"/>
      <c r="FB19" s="185"/>
      <c r="FC19" s="185"/>
      <c r="FD19" s="185"/>
      <c r="FE19" s="185"/>
      <c r="FF19" s="185"/>
      <c r="FG19" s="185"/>
      <c r="FH19" s="185"/>
      <c r="FI19" s="185"/>
      <c r="FJ19" s="86"/>
    </row>
    <row r="20" spans="1:166" s="36" customFormat="1" ht="144" customHeight="1">
      <c r="A20" s="235" t="s">
        <v>212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9"/>
      <c r="AN20" s="211"/>
      <c r="AO20" s="191"/>
      <c r="AP20" s="191"/>
      <c r="AQ20" s="191"/>
      <c r="AR20" s="191"/>
      <c r="AS20" s="192"/>
      <c r="AT20" s="203" t="s">
        <v>311</v>
      </c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10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184">
        <v>0</v>
      </c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6"/>
      <c r="CF20" s="75"/>
      <c r="CG20" s="196">
        <v>34759.46</v>
      </c>
      <c r="CH20" s="188"/>
      <c r="CI20" s="188"/>
      <c r="CJ20" s="188"/>
      <c r="CK20" s="188"/>
      <c r="CL20" s="188"/>
      <c r="CM20" s="188"/>
      <c r="CN20" s="188"/>
      <c r="CO20" s="188"/>
      <c r="CP20" s="188"/>
      <c r="CQ20" s="188"/>
      <c r="CR20" s="188"/>
      <c r="CS20" s="188"/>
      <c r="CT20" s="188"/>
      <c r="CU20" s="188"/>
      <c r="CV20" s="188"/>
      <c r="CW20" s="188"/>
      <c r="CX20" s="188"/>
      <c r="CY20" s="188"/>
      <c r="CZ20" s="188"/>
      <c r="DA20" s="188"/>
      <c r="DB20" s="188"/>
      <c r="DC20" s="188"/>
      <c r="DD20" s="188"/>
      <c r="DE20" s="188"/>
      <c r="DF20" s="188"/>
      <c r="DG20" s="188"/>
      <c r="DH20" s="188"/>
      <c r="DI20" s="188"/>
      <c r="DJ20" s="188"/>
      <c r="DK20" s="188"/>
      <c r="DL20" s="188"/>
      <c r="DM20" s="189"/>
      <c r="DN20" s="199"/>
      <c r="DO20" s="188"/>
      <c r="DP20" s="188"/>
      <c r="DQ20" s="188"/>
      <c r="DR20" s="188"/>
      <c r="DS20" s="188"/>
      <c r="DT20" s="188"/>
      <c r="DU20" s="188"/>
      <c r="DV20" s="188"/>
      <c r="DW20" s="188"/>
      <c r="DX20" s="188"/>
      <c r="DY20" s="188"/>
      <c r="DZ20" s="188"/>
      <c r="EA20" s="188"/>
      <c r="EB20" s="188"/>
      <c r="EC20" s="188"/>
      <c r="ED20" s="189"/>
      <c r="EE20" s="184">
        <f>CG20</f>
        <v>34759.46</v>
      </c>
      <c r="EF20" s="205"/>
      <c r="EG20" s="205"/>
      <c r="EH20" s="205"/>
      <c r="EI20" s="205"/>
      <c r="EJ20" s="205"/>
      <c r="EK20" s="205"/>
      <c r="EL20" s="205"/>
      <c r="EM20" s="205"/>
      <c r="EN20" s="205"/>
      <c r="EO20" s="205"/>
      <c r="EP20" s="205"/>
      <c r="EQ20" s="205"/>
      <c r="ER20" s="205"/>
      <c r="ES20" s="206"/>
      <c r="ET20" s="184">
        <f>BT20-EE20</f>
        <v>-34759.46</v>
      </c>
      <c r="EU20" s="205"/>
      <c r="EV20" s="205"/>
      <c r="EW20" s="205"/>
      <c r="EX20" s="205"/>
      <c r="EY20" s="205"/>
      <c r="EZ20" s="205"/>
      <c r="FA20" s="205"/>
      <c r="FB20" s="205"/>
      <c r="FC20" s="205"/>
      <c r="FD20" s="205"/>
      <c r="FE20" s="205"/>
      <c r="FF20" s="205"/>
      <c r="FG20" s="205"/>
      <c r="FH20" s="205"/>
      <c r="FI20" s="205"/>
      <c r="FJ20" s="86"/>
    </row>
    <row r="21" spans="1:166" s="36" customFormat="1" ht="117.75" customHeight="1">
      <c r="A21" s="235" t="s">
        <v>200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9"/>
      <c r="AN21" s="211"/>
      <c r="AO21" s="191"/>
      <c r="AP21" s="191"/>
      <c r="AQ21" s="191"/>
      <c r="AR21" s="191"/>
      <c r="AS21" s="192"/>
      <c r="AT21" s="203" t="s">
        <v>201</v>
      </c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10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184">
        <v>0</v>
      </c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6"/>
      <c r="CF21" s="75"/>
      <c r="CG21" s="196">
        <v>0</v>
      </c>
      <c r="CH21" s="188"/>
      <c r="CI21" s="188"/>
      <c r="CJ21" s="188"/>
      <c r="CK21" s="188"/>
      <c r="CL21" s="188"/>
      <c r="CM21" s="188"/>
      <c r="CN21" s="188"/>
      <c r="CO21" s="188"/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  <c r="DD21" s="188"/>
      <c r="DE21" s="188"/>
      <c r="DF21" s="188"/>
      <c r="DG21" s="188"/>
      <c r="DH21" s="188"/>
      <c r="DI21" s="188"/>
      <c r="DJ21" s="188"/>
      <c r="DK21" s="188"/>
      <c r="DL21" s="188"/>
      <c r="DM21" s="189"/>
      <c r="DN21" s="199"/>
      <c r="DO21" s="188"/>
      <c r="DP21" s="188"/>
      <c r="DQ21" s="188"/>
      <c r="DR21" s="188"/>
      <c r="DS21" s="188"/>
      <c r="DT21" s="188"/>
      <c r="DU21" s="188"/>
      <c r="DV21" s="188"/>
      <c r="DW21" s="188"/>
      <c r="DX21" s="188"/>
      <c r="DY21" s="188"/>
      <c r="DZ21" s="188"/>
      <c r="EA21" s="188"/>
      <c r="EB21" s="188"/>
      <c r="EC21" s="188"/>
      <c r="ED21" s="189"/>
      <c r="EE21" s="184">
        <f>CG21</f>
        <v>0</v>
      </c>
      <c r="EF21" s="185"/>
      <c r="EG21" s="185"/>
      <c r="EH21" s="185"/>
      <c r="EI21" s="185"/>
      <c r="EJ21" s="185"/>
      <c r="EK21" s="185"/>
      <c r="EL21" s="185"/>
      <c r="EM21" s="185"/>
      <c r="EN21" s="185"/>
      <c r="EO21" s="185"/>
      <c r="EP21" s="185"/>
      <c r="EQ21" s="185"/>
      <c r="ER21" s="185"/>
      <c r="ES21" s="186"/>
      <c r="ET21" s="184">
        <f t="shared" si="1"/>
        <v>0</v>
      </c>
      <c r="EU21" s="185"/>
      <c r="EV21" s="185"/>
      <c r="EW21" s="185"/>
      <c r="EX21" s="185"/>
      <c r="EY21" s="185"/>
      <c r="EZ21" s="185"/>
      <c r="FA21" s="185"/>
      <c r="FB21" s="185"/>
      <c r="FC21" s="185"/>
      <c r="FD21" s="185"/>
      <c r="FE21" s="185"/>
      <c r="FF21" s="185"/>
      <c r="FG21" s="185"/>
      <c r="FH21" s="185"/>
      <c r="FI21" s="185"/>
      <c r="FJ21" s="86"/>
    </row>
    <row r="22" spans="1:166" s="36" customFormat="1" ht="84" customHeight="1">
      <c r="A22" s="235" t="s">
        <v>202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9"/>
      <c r="AN22" s="211"/>
      <c r="AO22" s="191"/>
      <c r="AP22" s="191"/>
      <c r="AQ22" s="191"/>
      <c r="AR22" s="191"/>
      <c r="AS22" s="192"/>
      <c r="AT22" s="203" t="s">
        <v>203</v>
      </c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10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184">
        <v>0</v>
      </c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6"/>
      <c r="CF22" s="75"/>
      <c r="CG22" s="196">
        <v>3560.59</v>
      </c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8"/>
      <c r="CS22" s="188"/>
      <c r="CT22" s="188"/>
      <c r="CU22" s="188"/>
      <c r="CV22" s="188"/>
      <c r="CW22" s="188"/>
      <c r="CX22" s="188"/>
      <c r="CY22" s="188"/>
      <c r="CZ22" s="188"/>
      <c r="DA22" s="188"/>
      <c r="DB22" s="188"/>
      <c r="DC22" s="188"/>
      <c r="DD22" s="188"/>
      <c r="DE22" s="188"/>
      <c r="DF22" s="188"/>
      <c r="DG22" s="188"/>
      <c r="DH22" s="188"/>
      <c r="DI22" s="188"/>
      <c r="DJ22" s="188"/>
      <c r="DK22" s="188"/>
      <c r="DL22" s="188"/>
      <c r="DM22" s="189"/>
      <c r="DN22" s="199"/>
      <c r="DO22" s="188"/>
      <c r="DP22" s="188"/>
      <c r="DQ22" s="188"/>
      <c r="DR22" s="188"/>
      <c r="DS22" s="188"/>
      <c r="DT22" s="188"/>
      <c r="DU22" s="188"/>
      <c r="DV22" s="188"/>
      <c r="DW22" s="188"/>
      <c r="DX22" s="188"/>
      <c r="DY22" s="188"/>
      <c r="DZ22" s="188"/>
      <c r="EA22" s="188"/>
      <c r="EB22" s="188"/>
      <c r="EC22" s="188"/>
      <c r="ED22" s="189"/>
      <c r="EE22" s="184">
        <f>CG22</f>
        <v>3560.59</v>
      </c>
      <c r="EF22" s="185"/>
      <c r="EG22" s="185"/>
      <c r="EH22" s="185"/>
      <c r="EI22" s="185"/>
      <c r="EJ22" s="185"/>
      <c r="EK22" s="185"/>
      <c r="EL22" s="185"/>
      <c r="EM22" s="185"/>
      <c r="EN22" s="185"/>
      <c r="EO22" s="185"/>
      <c r="EP22" s="185"/>
      <c r="EQ22" s="185"/>
      <c r="ER22" s="185"/>
      <c r="ES22" s="186"/>
      <c r="ET22" s="184">
        <f t="shared" si="1"/>
        <v>-3560.59</v>
      </c>
      <c r="EU22" s="185"/>
      <c r="EV22" s="185"/>
      <c r="EW22" s="185"/>
      <c r="EX22" s="185"/>
      <c r="EY22" s="185"/>
      <c r="EZ22" s="185"/>
      <c r="FA22" s="185"/>
      <c r="FB22" s="185"/>
      <c r="FC22" s="185"/>
      <c r="FD22" s="185"/>
      <c r="FE22" s="185"/>
      <c r="FF22" s="185"/>
      <c r="FG22" s="185"/>
      <c r="FH22" s="185"/>
      <c r="FI22" s="185"/>
      <c r="FJ22" s="86"/>
    </row>
    <row r="23" spans="1:166" s="36" customFormat="1" ht="70.5" customHeight="1">
      <c r="A23" s="235" t="s">
        <v>278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9"/>
      <c r="AN23" s="211"/>
      <c r="AO23" s="191"/>
      <c r="AP23" s="191"/>
      <c r="AQ23" s="191"/>
      <c r="AR23" s="191"/>
      <c r="AS23" s="192"/>
      <c r="AT23" s="203" t="s">
        <v>277</v>
      </c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2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184">
        <v>0</v>
      </c>
      <c r="BU23" s="205"/>
      <c r="BV23" s="205"/>
      <c r="BW23" s="205"/>
      <c r="BX23" s="205"/>
      <c r="BY23" s="205"/>
      <c r="BZ23" s="205"/>
      <c r="CA23" s="205"/>
      <c r="CB23" s="205"/>
      <c r="CC23" s="205"/>
      <c r="CD23" s="205"/>
      <c r="CE23" s="206"/>
      <c r="CF23" s="75"/>
      <c r="CG23" s="196">
        <v>200.31</v>
      </c>
      <c r="CH23" s="188"/>
      <c r="CI23" s="188"/>
      <c r="CJ23" s="188"/>
      <c r="CK23" s="188"/>
      <c r="CL23" s="188"/>
      <c r="CM23" s="188"/>
      <c r="CN23" s="188"/>
      <c r="CO23" s="188"/>
      <c r="CP23" s="188"/>
      <c r="CQ23" s="188"/>
      <c r="CR23" s="188"/>
      <c r="CS23" s="188"/>
      <c r="CT23" s="188"/>
      <c r="CU23" s="188"/>
      <c r="CV23" s="188"/>
      <c r="CW23" s="188"/>
      <c r="CX23" s="188"/>
      <c r="CY23" s="188"/>
      <c r="CZ23" s="188"/>
      <c r="DA23" s="188"/>
      <c r="DB23" s="188"/>
      <c r="DC23" s="188"/>
      <c r="DD23" s="188"/>
      <c r="DE23" s="188"/>
      <c r="DF23" s="188"/>
      <c r="DG23" s="188"/>
      <c r="DH23" s="188"/>
      <c r="DI23" s="188"/>
      <c r="DJ23" s="188"/>
      <c r="DK23" s="188"/>
      <c r="DL23" s="188"/>
      <c r="DM23" s="189"/>
      <c r="DN23" s="199"/>
      <c r="DO23" s="188"/>
      <c r="DP23" s="188"/>
      <c r="DQ23" s="188"/>
      <c r="DR23" s="188"/>
      <c r="DS23" s="188"/>
      <c r="DT23" s="188"/>
      <c r="DU23" s="188"/>
      <c r="DV23" s="188"/>
      <c r="DW23" s="188"/>
      <c r="DX23" s="188"/>
      <c r="DY23" s="188"/>
      <c r="DZ23" s="188"/>
      <c r="EA23" s="188"/>
      <c r="EB23" s="188"/>
      <c r="EC23" s="188"/>
      <c r="ED23" s="189"/>
      <c r="EE23" s="184">
        <f>CG23</f>
        <v>200.31</v>
      </c>
      <c r="EF23" s="205"/>
      <c r="EG23" s="205"/>
      <c r="EH23" s="205"/>
      <c r="EI23" s="205"/>
      <c r="EJ23" s="205"/>
      <c r="EK23" s="205"/>
      <c r="EL23" s="205"/>
      <c r="EM23" s="205"/>
      <c r="EN23" s="205"/>
      <c r="EO23" s="205"/>
      <c r="EP23" s="205"/>
      <c r="EQ23" s="205"/>
      <c r="ER23" s="205"/>
      <c r="ES23" s="206"/>
      <c r="ET23" s="184">
        <f>BT23-EE23</f>
        <v>-200.31</v>
      </c>
      <c r="EU23" s="205"/>
      <c r="EV23" s="205"/>
      <c r="EW23" s="205"/>
      <c r="EX23" s="205"/>
      <c r="EY23" s="205"/>
      <c r="EZ23" s="205"/>
      <c r="FA23" s="205"/>
      <c r="FB23" s="205"/>
      <c r="FC23" s="205"/>
      <c r="FD23" s="205"/>
      <c r="FE23" s="205"/>
      <c r="FF23" s="205"/>
      <c r="FG23" s="205"/>
      <c r="FH23" s="205"/>
      <c r="FI23" s="205"/>
      <c r="FJ23" s="86"/>
    </row>
    <row r="24" spans="1:166" s="36" customFormat="1" ht="15" customHeight="1">
      <c r="A24" s="250" t="s">
        <v>206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2"/>
      <c r="AN24" s="433"/>
      <c r="AO24" s="434"/>
      <c r="AP24" s="434"/>
      <c r="AQ24" s="434"/>
      <c r="AR24" s="434"/>
      <c r="AS24" s="435"/>
      <c r="AT24" s="225" t="s">
        <v>222</v>
      </c>
      <c r="AU24" s="233"/>
      <c r="AV24" s="233"/>
      <c r="AW24" s="233"/>
      <c r="AX24" s="233"/>
      <c r="AY24" s="233"/>
      <c r="AZ24" s="233"/>
      <c r="BA24" s="233"/>
      <c r="BB24" s="233"/>
      <c r="BC24" s="233"/>
      <c r="BD24" s="233"/>
      <c r="BE24" s="233"/>
      <c r="BF24" s="233"/>
      <c r="BG24" s="233"/>
      <c r="BH24" s="233"/>
      <c r="BI24" s="23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222">
        <f>BT25+BT26+BT27+BT28</f>
        <v>229300</v>
      </c>
      <c r="BU24" s="241"/>
      <c r="BV24" s="241"/>
      <c r="BW24" s="241"/>
      <c r="BX24" s="241"/>
      <c r="BY24" s="241"/>
      <c r="BZ24" s="241"/>
      <c r="CA24" s="241"/>
      <c r="CB24" s="241"/>
      <c r="CC24" s="241"/>
      <c r="CD24" s="241"/>
      <c r="CE24" s="242"/>
      <c r="CF24" s="75"/>
      <c r="CG24" s="221">
        <f>CG25+CG26+CG27+CG28</f>
        <v>265948.74</v>
      </c>
      <c r="CH24" s="188"/>
      <c r="CI24" s="188"/>
      <c r="CJ24" s="188"/>
      <c r="CK24" s="188"/>
      <c r="CL24" s="188"/>
      <c r="CM24" s="188"/>
      <c r="CN24" s="188"/>
      <c r="CO24" s="188"/>
      <c r="CP24" s="188"/>
      <c r="CQ24" s="188"/>
      <c r="CR24" s="188"/>
      <c r="CS24" s="188"/>
      <c r="CT24" s="188"/>
      <c r="CU24" s="188"/>
      <c r="CV24" s="188"/>
      <c r="CW24" s="188"/>
      <c r="CX24" s="188"/>
      <c r="CY24" s="188"/>
      <c r="CZ24" s="188"/>
      <c r="DA24" s="188"/>
      <c r="DB24" s="188"/>
      <c r="DC24" s="188"/>
      <c r="DD24" s="188"/>
      <c r="DE24" s="188"/>
      <c r="DF24" s="188"/>
      <c r="DG24" s="188"/>
      <c r="DH24" s="188"/>
      <c r="DI24" s="188"/>
      <c r="DJ24" s="188"/>
      <c r="DK24" s="188"/>
      <c r="DL24" s="188"/>
      <c r="DM24" s="189"/>
      <c r="DN24" s="243"/>
      <c r="DO24" s="239"/>
      <c r="DP24" s="239"/>
      <c r="DQ24" s="239"/>
      <c r="DR24" s="239"/>
      <c r="DS24" s="239"/>
      <c r="DT24" s="239"/>
      <c r="DU24" s="239"/>
      <c r="DV24" s="239"/>
      <c r="DW24" s="239"/>
      <c r="DX24" s="239"/>
      <c r="DY24" s="239"/>
      <c r="DZ24" s="239"/>
      <c r="EA24" s="239"/>
      <c r="EB24" s="239"/>
      <c r="EC24" s="239"/>
      <c r="ED24" s="240"/>
      <c r="EE24" s="222">
        <f t="shared" si="0"/>
        <v>265948.74</v>
      </c>
      <c r="EF24" s="241"/>
      <c r="EG24" s="241"/>
      <c r="EH24" s="241"/>
      <c r="EI24" s="241"/>
      <c r="EJ24" s="241"/>
      <c r="EK24" s="241"/>
      <c r="EL24" s="241"/>
      <c r="EM24" s="241"/>
      <c r="EN24" s="241"/>
      <c r="EO24" s="241"/>
      <c r="EP24" s="241"/>
      <c r="EQ24" s="241"/>
      <c r="ER24" s="241"/>
      <c r="ES24" s="242"/>
      <c r="ET24" s="222">
        <f t="shared" si="1"/>
        <v>-36648.73999999999</v>
      </c>
      <c r="EU24" s="241"/>
      <c r="EV24" s="241"/>
      <c r="EW24" s="241"/>
      <c r="EX24" s="241"/>
      <c r="EY24" s="241"/>
      <c r="EZ24" s="241"/>
      <c r="FA24" s="241"/>
      <c r="FB24" s="241"/>
      <c r="FC24" s="241"/>
      <c r="FD24" s="241"/>
      <c r="FE24" s="241"/>
      <c r="FF24" s="241"/>
      <c r="FG24" s="241"/>
      <c r="FH24" s="241"/>
      <c r="FI24" s="241"/>
      <c r="FJ24" s="86"/>
    </row>
    <row r="25" spans="1:166" s="36" customFormat="1" ht="76.5" customHeight="1">
      <c r="A25" s="208" t="s">
        <v>214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10"/>
      <c r="AN25" s="433"/>
      <c r="AO25" s="194"/>
      <c r="AP25" s="194"/>
      <c r="AQ25" s="194"/>
      <c r="AR25" s="194"/>
      <c r="AS25" s="195"/>
      <c r="AT25" s="128" t="s">
        <v>215</v>
      </c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4"/>
      <c r="BG25" s="244"/>
      <c r="BH25" s="244"/>
      <c r="BI25" s="245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246">
        <v>70100</v>
      </c>
      <c r="BU25" s="247"/>
      <c r="BV25" s="247"/>
      <c r="BW25" s="247"/>
      <c r="BX25" s="247"/>
      <c r="BY25" s="247"/>
      <c r="BZ25" s="247"/>
      <c r="CA25" s="247"/>
      <c r="CB25" s="247"/>
      <c r="CC25" s="247"/>
      <c r="CD25" s="247"/>
      <c r="CE25" s="248"/>
      <c r="CF25" s="75"/>
      <c r="CG25" s="196">
        <v>92710.43</v>
      </c>
      <c r="CH25" s="197"/>
      <c r="CI25" s="197"/>
      <c r="CJ25" s="197"/>
      <c r="CK25" s="197"/>
      <c r="CL25" s="197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7"/>
      <c r="DE25" s="197"/>
      <c r="DF25" s="197"/>
      <c r="DG25" s="197"/>
      <c r="DH25" s="197"/>
      <c r="DI25" s="197"/>
      <c r="DJ25" s="197"/>
      <c r="DK25" s="197"/>
      <c r="DL25" s="197"/>
      <c r="DM25" s="198"/>
      <c r="DN25" s="243"/>
      <c r="DO25" s="239"/>
      <c r="DP25" s="239"/>
      <c r="DQ25" s="239"/>
      <c r="DR25" s="239"/>
      <c r="DS25" s="239"/>
      <c r="DT25" s="239"/>
      <c r="DU25" s="239"/>
      <c r="DV25" s="239"/>
      <c r="DW25" s="239"/>
      <c r="DX25" s="239"/>
      <c r="DY25" s="239"/>
      <c r="DZ25" s="239"/>
      <c r="EA25" s="239"/>
      <c r="EB25" s="239"/>
      <c r="EC25" s="239"/>
      <c r="ED25" s="240"/>
      <c r="EE25" s="246">
        <f t="shared" si="0"/>
        <v>92710.43</v>
      </c>
      <c r="EF25" s="247"/>
      <c r="EG25" s="247"/>
      <c r="EH25" s="247"/>
      <c r="EI25" s="247"/>
      <c r="EJ25" s="247"/>
      <c r="EK25" s="247"/>
      <c r="EL25" s="247"/>
      <c r="EM25" s="247"/>
      <c r="EN25" s="247"/>
      <c r="EO25" s="247"/>
      <c r="EP25" s="247"/>
      <c r="EQ25" s="247"/>
      <c r="ER25" s="247"/>
      <c r="ES25" s="248"/>
      <c r="ET25" s="246">
        <f t="shared" si="1"/>
        <v>-22610.429999999993</v>
      </c>
      <c r="EU25" s="247"/>
      <c r="EV25" s="247"/>
      <c r="EW25" s="247"/>
      <c r="EX25" s="247"/>
      <c r="EY25" s="247"/>
      <c r="EZ25" s="247"/>
      <c r="FA25" s="247"/>
      <c r="FB25" s="247"/>
      <c r="FC25" s="247"/>
      <c r="FD25" s="247"/>
      <c r="FE25" s="247"/>
      <c r="FF25" s="247"/>
      <c r="FG25" s="247"/>
      <c r="FH25" s="247"/>
      <c r="FI25" s="247"/>
      <c r="FJ25" s="86"/>
    </row>
    <row r="26" spans="1:166" s="36" customFormat="1" ht="86.25" customHeight="1">
      <c r="A26" s="208" t="s">
        <v>216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10"/>
      <c r="AN26" s="433"/>
      <c r="AO26" s="194"/>
      <c r="AP26" s="194"/>
      <c r="AQ26" s="194"/>
      <c r="AR26" s="194"/>
      <c r="AS26" s="195"/>
      <c r="AT26" s="128" t="s">
        <v>217</v>
      </c>
      <c r="AU26" s="244"/>
      <c r="AV26" s="244"/>
      <c r="AW26" s="244"/>
      <c r="AX26" s="244"/>
      <c r="AY26" s="244"/>
      <c r="AZ26" s="244"/>
      <c r="BA26" s="244"/>
      <c r="BB26" s="244"/>
      <c r="BC26" s="244"/>
      <c r="BD26" s="244"/>
      <c r="BE26" s="244"/>
      <c r="BF26" s="244"/>
      <c r="BG26" s="244"/>
      <c r="BH26" s="244"/>
      <c r="BI26" s="245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246">
        <v>2600</v>
      </c>
      <c r="BU26" s="247"/>
      <c r="BV26" s="247"/>
      <c r="BW26" s="247"/>
      <c r="BX26" s="247"/>
      <c r="BY26" s="247"/>
      <c r="BZ26" s="247"/>
      <c r="CA26" s="247"/>
      <c r="CB26" s="247"/>
      <c r="CC26" s="247"/>
      <c r="CD26" s="247"/>
      <c r="CE26" s="248"/>
      <c r="CF26" s="75"/>
      <c r="CG26" s="196">
        <v>2511.62</v>
      </c>
      <c r="CH26" s="197"/>
      <c r="CI26" s="197"/>
      <c r="CJ26" s="197"/>
      <c r="CK26" s="197"/>
      <c r="CL26" s="197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7"/>
      <c r="CX26" s="197"/>
      <c r="CY26" s="197"/>
      <c r="CZ26" s="197"/>
      <c r="DA26" s="197"/>
      <c r="DB26" s="197"/>
      <c r="DC26" s="197"/>
      <c r="DD26" s="197"/>
      <c r="DE26" s="197"/>
      <c r="DF26" s="197"/>
      <c r="DG26" s="197"/>
      <c r="DH26" s="197"/>
      <c r="DI26" s="197"/>
      <c r="DJ26" s="197"/>
      <c r="DK26" s="197"/>
      <c r="DL26" s="197"/>
      <c r="DM26" s="198"/>
      <c r="DN26" s="243"/>
      <c r="DO26" s="239"/>
      <c r="DP26" s="239"/>
      <c r="DQ26" s="239"/>
      <c r="DR26" s="239"/>
      <c r="DS26" s="239"/>
      <c r="DT26" s="239"/>
      <c r="DU26" s="239"/>
      <c r="DV26" s="239"/>
      <c r="DW26" s="239"/>
      <c r="DX26" s="239"/>
      <c r="DY26" s="239"/>
      <c r="DZ26" s="239"/>
      <c r="EA26" s="239"/>
      <c r="EB26" s="239"/>
      <c r="EC26" s="239"/>
      <c r="ED26" s="240"/>
      <c r="EE26" s="246">
        <f t="shared" si="0"/>
        <v>2511.62</v>
      </c>
      <c r="EF26" s="247"/>
      <c r="EG26" s="247"/>
      <c r="EH26" s="247"/>
      <c r="EI26" s="247"/>
      <c r="EJ26" s="247"/>
      <c r="EK26" s="247"/>
      <c r="EL26" s="247"/>
      <c r="EM26" s="247"/>
      <c r="EN26" s="247"/>
      <c r="EO26" s="247"/>
      <c r="EP26" s="247"/>
      <c r="EQ26" s="247"/>
      <c r="ER26" s="247"/>
      <c r="ES26" s="248"/>
      <c r="ET26" s="246">
        <f aca="true" t="shared" si="2" ref="ET26:ET32">BT26-EE26</f>
        <v>88.38000000000011</v>
      </c>
      <c r="EU26" s="247"/>
      <c r="EV26" s="247"/>
      <c r="EW26" s="247"/>
      <c r="EX26" s="247"/>
      <c r="EY26" s="247"/>
      <c r="EZ26" s="247"/>
      <c r="FA26" s="247"/>
      <c r="FB26" s="247"/>
      <c r="FC26" s="247"/>
      <c r="FD26" s="247"/>
      <c r="FE26" s="247"/>
      <c r="FF26" s="247"/>
      <c r="FG26" s="247"/>
      <c r="FH26" s="247"/>
      <c r="FI26" s="247"/>
      <c r="FJ26" s="86"/>
    </row>
    <row r="27" spans="1:166" s="36" customFormat="1" ht="73.5" customHeight="1">
      <c r="A27" s="208" t="s">
        <v>218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10"/>
      <c r="AN27" s="433"/>
      <c r="AO27" s="194"/>
      <c r="AP27" s="194"/>
      <c r="AQ27" s="194"/>
      <c r="AR27" s="194"/>
      <c r="AS27" s="195"/>
      <c r="AT27" s="128" t="s">
        <v>219</v>
      </c>
      <c r="AU27" s="244"/>
      <c r="AV27" s="244"/>
      <c r="AW27" s="244"/>
      <c r="AX27" s="244"/>
      <c r="AY27" s="244"/>
      <c r="AZ27" s="244"/>
      <c r="BA27" s="244"/>
      <c r="BB27" s="244"/>
      <c r="BC27" s="244"/>
      <c r="BD27" s="244"/>
      <c r="BE27" s="244"/>
      <c r="BF27" s="244"/>
      <c r="BG27" s="244"/>
      <c r="BH27" s="244"/>
      <c r="BI27" s="245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246">
        <v>153600</v>
      </c>
      <c r="BU27" s="247"/>
      <c r="BV27" s="247"/>
      <c r="BW27" s="247"/>
      <c r="BX27" s="247"/>
      <c r="BY27" s="247"/>
      <c r="BZ27" s="247"/>
      <c r="CA27" s="247"/>
      <c r="CB27" s="247"/>
      <c r="CC27" s="247"/>
      <c r="CD27" s="247"/>
      <c r="CE27" s="248"/>
      <c r="CF27" s="75"/>
      <c r="CG27" s="196">
        <v>182650.84</v>
      </c>
      <c r="CH27" s="197"/>
      <c r="CI27" s="197"/>
      <c r="CJ27" s="197"/>
      <c r="CK27" s="197"/>
      <c r="CL27" s="197"/>
      <c r="CM27" s="197"/>
      <c r="CN27" s="197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7"/>
      <c r="DA27" s="197"/>
      <c r="DB27" s="197"/>
      <c r="DC27" s="197"/>
      <c r="DD27" s="197"/>
      <c r="DE27" s="197"/>
      <c r="DF27" s="197"/>
      <c r="DG27" s="197"/>
      <c r="DH27" s="197"/>
      <c r="DI27" s="197"/>
      <c r="DJ27" s="197"/>
      <c r="DK27" s="197"/>
      <c r="DL27" s="197"/>
      <c r="DM27" s="198"/>
      <c r="DN27" s="243"/>
      <c r="DO27" s="239"/>
      <c r="DP27" s="239"/>
      <c r="DQ27" s="239"/>
      <c r="DR27" s="239"/>
      <c r="DS27" s="239"/>
      <c r="DT27" s="239"/>
      <c r="DU27" s="239"/>
      <c r="DV27" s="239"/>
      <c r="DW27" s="239"/>
      <c r="DX27" s="239"/>
      <c r="DY27" s="239"/>
      <c r="DZ27" s="239"/>
      <c r="EA27" s="239"/>
      <c r="EB27" s="239"/>
      <c r="EC27" s="239"/>
      <c r="ED27" s="240"/>
      <c r="EE27" s="246">
        <f t="shared" si="0"/>
        <v>182650.84</v>
      </c>
      <c r="EF27" s="247"/>
      <c r="EG27" s="247"/>
      <c r="EH27" s="247"/>
      <c r="EI27" s="247"/>
      <c r="EJ27" s="247"/>
      <c r="EK27" s="247"/>
      <c r="EL27" s="247"/>
      <c r="EM27" s="247"/>
      <c r="EN27" s="247"/>
      <c r="EO27" s="247"/>
      <c r="EP27" s="247"/>
      <c r="EQ27" s="247"/>
      <c r="ER27" s="247"/>
      <c r="ES27" s="248"/>
      <c r="ET27" s="246">
        <f t="shared" si="2"/>
        <v>-29050.839999999997</v>
      </c>
      <c r="EU27" s="247"/>
      <c r="EV27" s="247"/>
      <c r="EW27" s="247"/>
      <c r="EX27" s="247"/>
      <c r="EY27" s="247"/>
      <c r="EZ27" s="247"/>
      <c r="FA27" s="247"/>
      <c r="FB27" s="247"/>
      <c r="FC27" s="247"/>
      <c r="FD27" s="247"/>
      <c r="FE27" s="247"/>
      <c r="FF27" s="247"/>
      <c r="FG27" s="247"/>
      <c r="FH27" s="247"/>
      <c r="FI27" s="247"/>
      <c r="FJ27" s="86"/>
    </row>
    <row r="28" spans="1:166" s="36" customFormat="1" ht="74.25" customHeight="1">
      <c r="A28" s="208" t="s">
        <v>220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10"/>
      <c r="AN28" s="433"/>
      <c r="AO28" s="194"/>
      <c r="AP28" s="194"/>
      <c r="AQ28" s="194"/>
      <c r="AR28" s="194"/>
      <c r="AS28" s="195"/>
      <c r="AT28" s="128" t="s">
        <v>221</v>
      </c>
      <c r="AU28" s="244"/>
      <c r="AV28" s="244"/>
      <c r="AW28" s="244"/>
      <c r="AX28" s="244"/>
      <c r="AY28" s="244"/>
      <c r="AZ28" s="244"/>
      <c r="BA28" s="244"/>
      <c r="BB28" s="244"/>
      <c r="BC28" s="244"/>
      <c r="BD28" s="244"/>
      <c r="BE28" s="244"/>
      <c r="BF28" s="244"/>
      <c r="BG28" s="244"/>
      <c r="BH28" s="244"/>
      <c r="BI28" s="245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246">
        <v>3000</v>
      </c>
      <c r="BU28" s="247"/>
      <c r="BV28" s="247"/>
      <c r="BW28" s="247"/>
      <c r="BX28" s="247"/>
      <c r="BY28" s="247"/>
      <c r="BZ28" s="247"/>
      <c r="CA28" s="247"/>
      <c r="CB28" s="247"/>
      <c r="CC28" s="247"/>
      <c r="CD28" s="247"/>
      <c r="CE28" s="248"/>
      <c r="CF28" s="75"/>
      <c r="CG28" s="196">
        <v>-11924.15</v>
      </c>
      <c r="CH28" s="197"/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7"/>
      <c r="DE28" s="197"/>
      <c r="DF28" s="197"/>
      <c r="DG28" s="197"/>
      <c r="DH28" s="197"/>
      <c r="DI28" s="197"/>
      <c r="DJ28" s="197"/>
      <c r="DK28" s="197"/>
      <c r="DL28" s="197"/>
      <c r="DM28" s="198"/>
      <c r="DN28" s="243"/>
      <c r="DO28" s="239"/>
      <c r="DP28" s="239"/>
      <c r="DQ28" s="239"/>
      <c r="DR28" s="239"/>
      <c r="DS28" s="239"/>
      <c r="DT28" s="239"/>
      <c r="DU28" s="239"/>
      <c r="DV28" s="239"/>
      <c r="DW28" s="239"/>
      <c r="DX28" s="239"/>
      <c r="DY28" s="239"/>
      <c r="DZ28" s="239"/>
      <c r="EA28" s="239"/>
      <c r="EB28" s="239"/>
      <c r="EC28" s="239"/>
      <c r="ED28" s="240"/>
      <c r="EE28" s="246">
        <f t="shared" si="0"/>
        <v>-11924.15</v>
      </c>
      <c r="EF28" s="247"/>
      <c r="EG28" s="247"/>
      <c r="EH28" s="247"/>
      <c r="EI28" s="247"/>
      <c r="EJ28" s="247"/>
      <c r="EK28" s="247"/>
      <c r="EL28" s="247"/>
      <c r="EM28" s="247"/>
      <c r="EN28" s="247"/>
      <c r="EO28" s="247"/>
      <c r="EP28" s="247"/>
      <c r="EQ28" s="247"/>
      <c r="ER28" s="247"/>
      <c r="ES28" s="248"/>
      <c r="ET28" s="246">
        <f t="shared" si="2"/>
        <v>14924.15</v>
      </c>
      <c r="EU28" s="247"/>
      <c r="EV28" s="247"/>
      <c r="EW28" s="247"/>
      <c r="EX28" s="247"/>
      <c r="EY28" s="247"/>
      <c r="EZ28" s="247"/>
      <c r="FA28" s="247"/>
      <c r="FB28" s="247"/>
      <c r="FC28" s="247"/>
      <c r="FD28" s="247"/>
      <c r="FE28" s="247"/>
      <c r="FF28" s="247"/>
      <c r="FG28" s="247"/>
      <c r="FH28" s="247"/>
      <c r="FI28" s="247"/>
      <c r="FJ28" s="86"/>
    </row>
    <row r="29" spans="1:166" s="36" customFormat="1" ht="24.75" customHeight="1">
      <c r="A29" s="250" t="s">
        <v>204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2"/>
      <c r="AN29" s="211"/>
      <c r="AO29" s="191"/>
      <c r="AP29" s="191"/>
      <c r="AQ29" s="191"/>
      <c r="AR29" s="191"/>
      <c r="AS29" s="192"/>
      <c r="AT29" s="273" t="s">
        <v>223</v>
      </c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8"/>
      <c r="BJ29" s="78"/>
      <c r="BK29" s="79"/>
      <c r="BL29" s="79"/>
      <c r="BM29" s="79"/>
      <c r="BN29" s="79"/>
      <c r="BO29" s="79"/>
      <c r="BP29" s="79"/>
      <c r="BQ29" s="79"/>
      <c r="BR29" s="79"/>
      <c r="BS29" s="79"/>
      <c r="BT29" s="221">
        <f>BT31+BT32</f>
        <v>0</v>
      </c>
      <c r="BU29" s="205"/>
      <c r="BV29" s="205"/>
      <c r="BW29" s="205"/>
      <c r="BX29" s="205"/>
      <c r="BY29" s="205"/>
      <c r="BZ29" s="205"/>
      <c r="CA29" s="205"/>
      <c r="CB29" s="205"/>
      <c r="CC29" s="205"/>
      <c r="CD29" s="205"/>
      <c r="CE29" s="206"/>
      <c r="CF29" s="75"/>
      <c r="CG29" s="221">
        <f>CG30+CG31+CG32</f>
        <v>2416.79</v>
      </c>
      <c r="CH29" s="219"/>
      <c r="CI29" s="219"/>
      <c r="CJ29" s="219"/>
      <c r="CK29" s="219"/>
      <c r="CL29" s="219"/>
      <c r="CM29" s="219"/>
      <c r="CN29" s="219"/>
      <c r="CO29" s="219"/>
      <c r="CP29" s="219"/>
      <c r="CQ29" s="219"/>
      <c r="CR29" s="219"/>
      <c r="CS29" s="219"/>
      <c r="CT29" s="219"/>
      <c r="CU29" s="219"/>
      <c r="CV29" s="219"/>
      <c r="CW29" s="219"/>
      <c r="CX29" s="219"/>
      <c r="CY29" s="219"/>
      <c r="CZ29" s="219"/>
      <c r="DA29" s="219"/>
      <c r="DB29" s="219"/>
      <c r="DC29" s="219"/>
      <c r="DD29" s="219"/>
      <c r="DE29" s="219"/>
      <c r="DF29" s="219"/>
      <c r="DG29" s="219"/>
      <c r="DH29" s="219"/>
      <c r="DI29" s="219"/>
      <c r="DJ29" s="219"/>
      <c r="DK29" s="219"/>
      <c r="DL29" s="219"/>
      <c r="DM29" s="220"/>
      <c r="DN29" s="199"/>
      <c r="DO29" s="188"/>
      <c r="DP29" s="188"/>
      <c r="DQ29" s="188"/>
      <c r="DR29" s="188"/>
      <c r="DS29" s="188"/>
      <c r="DT29" s="188"/>
      <c r="DU29" s="188"/>
      <c r="DV29" s="188"/>
      <c r="DW29" s="188"/>
      <c r="DX29" s="188"/>
      <c r="DY29" s="188"/>
      <c r="DZ29" s="188"/>
      <c r="EA29" s="188"/>
      <c r="EB29" s="188"/>
      <c r="EC29" s="188"/>
      <c r="ED29" s="189"/>
      <c r="EE29" s="216">
        <f>CG29</f>
        <v>2416.79</v>
      </c>
      <c r="EF29" s="214"/>
      <c r="EG29" s="214"/>
      <c r="EH29" s="214"/>
      <c r="EI29" s="214"/>
      <c r="EJ29" s="214"/>
      <c r="EK29" s="214"/>
      <c r="EL29" s="214"/>
      <c r="EM29" s="214"/>
      <c r="EN29" s="214"/>
      <c r="EO29" s="214"/>
      <c r="EP29" s="214"/>
      <c r="EQ29" s="214"/>
      <c r="ER29" s="214"/>
      <c r="ES29" s="249"/>
      <c r="ET29" s="216">
        <f t="shared" si="2"/>
        <v>-2416.79</v>
      </c>
      <c r="EU29" s="214"/>
      <c r="EV29" s="214"/>
      <c r="EW29" s="214"/>
      <c r="EX29" s="214"/>
      <c r="EY29" s="214"/>
      <c r="EZ29" s="214"/>
      <c r="FA29" s="214"/>
      <c r="FB29" s="214"/>
      <c r="FC29" s="214"/>
      <c r="FD29" s="214"/>
      <c r="FE29" s="214"/>
      <c r="FF29" s="214"/>
      <c r="FG29" s="214"/>
      <c r="FH29" s="214"/>
      <c r="FI29" s="214"/>
      <c r="FJ29" s="86"/>
    </row>
    <row r="30" spans="1:166" s="36" customFormat="1" ht="48" customHeight="1">
      <c r="A30" s="208" t="s">
        <v>205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10"/>
      <c r="AN30" s="211"/>
      <c r="AO30" s="191"/>
      <c r="AP30" s="191"/>
      <c r="AQ30" s="191"/>
      <c r="AR30" s="191"/>
      <c r="AS30" s="192"/>
      <c r="AT30" s="203" t="s">
        <v>208</v>
      </c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10"/>
      <c r="BJ30" s="78"/>
      <c r="BK30" s="79"/>
      <c r="BL30" s="79"/>
      <c r="BM30" s="79"/>
      <c r="BN30" s="79"/>
      <c r="BO30" s="79"/>
      <c r="BP30" s="79"/>
      <c r="BQ30" s="79"/>
      <c r="BR30" s="79"/>
      <c r="BS30" s="79"/>
      <c r="BT30" s="196">
        <v>0</v>
      </c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6"/>
      <c r="CF30" s="75"/>
      <c r="CG30" s="196">
        <v>2400</v>
      </c>
      <c r="CH30" s="197"/>
      <c r="CI30" s="197"/>
      <c r="CJ30" s="197"/>
      <c r="CK30" s="197"/>
      <c r="CL30" s="197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97"/>
      <c r="DD30" s="197"/>
      <c r="DE30" s="197"/>
      <c r="DF30" s="197"/>
      <c r="DG30" s="197"/>
      <c r="DH30" s="197"/>
      <c r="DI30" s="197"/>
      <c r="DJ30" s="197"/>
      <c r="DK30" s="197"/>
      <c r="DL30" s="197"/>
      <c r="DM30" s="198"/>
      <c r="DN30" s="199"/>
      <c r="DO30" s="188"/>
      <c r="DP30" s="188"/>
      <c r="DQ30" s="188"/>
      <c r="DR30" s="188"/>
      <c r="DS30" s="188"/>
      <c r="DT30" s="188"/>
      <c r="DU30" s="188"/>
      <c r="DV30" s="188"/>
      <c r="DW30" s="188"/>
      <c r="DX30" s="188"/>
      <c r="DY30" s="188"/>
      <c r="DZ30" s="188"/>
      <c r="EA30" s="188"/>
      <c r="EB30" s="188"/>
      <c r="EC30" s="188"/>
      <c r="ED30" s="189"/>
      <c r="EE30" s="184">
        <f>CG30</f>
        <v>2400</v>
      </c>
      <c r="EF30" s="185"/>
      <c r="EG30" s="185"/>
      <c r="EH30" s="185"/>
      <c r="EI30" s="185"/>
      <c r="EJ30" s="185"/>
      <c r="EK30" s="185"/>
      <c r="EL30" s="185"/>
      <c r="EM30" s="185"/>
      <c r="EN30" s="185"/>
      <c r="EO30" s="185"/>
      <c r="EP30" s="185"/>
      <c r="EQ30" s="185"/>
      <c r="ER30" s="185"/>
      <c r="ES30" s="186"/>
      <c r="ET30" s="184">
        <f t="shared" si="2"/>
        <v>-2400</v>
      </c>
      <c r="EU30" s="185"/>
      <c r="EV30" s="185"/>
      <c r="EW30" s="185"/>
      <c r="EX30" s="185"/>
      <c r="EY30" s="185"/>
      <c r="EZ30" s="185"/>
      <c r="FA30" s="185"/>
      <c r="FB30" s="185"/>
      <c r="FC30" s="185"/>
      <c r="FD30" s="185"/>
      <c r="FE30" s="185"/>
      <c r="FF30" s="185"/>
      <c r="FG30" s="185"/>
      <c r="FH30" s="185"/>
      <c r="FI30" s="185"/>
      <c r="FJ30" s="86"/>
    </row>
    <row r="31" spans="1:166" s="36" customFormat="1" ht="32.25" customHeight="1">
      <c r="A31" s="208" t="s">
        <v>290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10"/>
      <c r="AN31" s="211"/>
      <c r="AO31" s="191"/>
      <c r="AP31" s="191"/>
      <c r="AQ31" s="191"/>
      <c r="AR31" s="191"/>
      <c r="AS31" s="192"/>
      <c r="AT31" s="203" t="s">
        <v>291</v>
      </c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10"/>
      <c r="BJ31" s="78"/>
      <c r="BK31" s="79"/>
      <c r="BL31" s="79"/>
      <c r="BM31" s="79"/>
      <c r="BN31" s="79"/>
      <c r="BO31" s="79"/>
      <c r="BP31" s="79"/>
      <c r="BQ31" s="79"/>
      <c r="BR31" s="79"/>
      <c r="BS31" s="79"/>
      <c r="BT31" s="196">
        <f>+BT32</f>
        <v>0</v>
      </c>
      <c r="BU31" s="205"/>
      <c r="BV31" s="205"/>
      <c r="BW31" s="205"/>
      <c r="BX31" s="205"/>
      <c r="BY31" s="205"/>
      <c r="BZ31" s="205"/>
      <c r="CA31" s="205"/>
      <c r="CB31" s="205"/>
      <c r="CC31" s="205"/>
      <c r="CD31" s="205"/>
      <c r="CE31" s="206"/>
      <c r="CF31" s="75"/>
      <c r="CG31" s="196">
        <v>16.79</v>
      </c>
      <c r="CH31" s="188"/>
      <c r="CI31" s="188"/>
      <c r="CJ31" s="188"/>
      <c r="CK31" s="188"/>
      <c r="CL31" s="188"/>
      <c r="CM31" s="188"/>
      <c r="CN31" s="188"/>
      <c r="CO31" s="188"/>
      <c r="CP31" s="188"/>
      <c r="CQ31" s="188"/>
      <c r="CR31" s="188"/>
      <c r="CS31" s="18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8"/>
      <c r="DE31" s="188"/>
      <c r="DF31" s="188"/>
      <c r="DG31" s="188"/>
      <c r="DH31" s="188"/>
      <c r="DI31" s="188"/>
      <c r="DJ31" s="188"/>
      <c r="DK31" s="188"/>
      <c r="DL31" s="188"/>
      <c r="DM31" s="189"/>
      <c r="DN31" s="199"/>
      <c r="DO31" s="188"/>
      <c r="DP31" s="188"/>
      <c r="DQ31" s="188"/>
      <c r="DR31" s="188"/>
      <c r="DS31" s="188"/>
      <c r="DT31" s="188"/>
      <c r="DU31" s="188"/>
      <c r="DV31" s="188"/>
      <c r="DW31" s="188"/>
      <c r="DX31" s="188"/>
      <c r="DY31" s="188"/>
      <c r="DZ31" s="188"/>
      <c r="EA31" s="188"/>
      <c r="EB31" s="188"/>
      <c r="EC31" s="188"/>
      <c r="ED31" s="189"/>
      <c r="EE31" s="184">
        <f>CG31</f>
        <v>16.79</v>
      </c>
      <c r="EF31" s="205"/>
      <c r="EG31" s="205"/>
      <c r="EH31" s="205"/>
      <c r="EI31" s="205"/>
      <c r="EJ31" s="205"/>
      <c r="EK31" s="205"/>
      <c r="EL31" s="205"/>
      <c r="EM31" s="205"/>
      <c r="EN31" s="205"/>
      <c r="EO31" s="205"/>
      <c r="EP31" s="205"/>
      <c r="EQ31" s="205"/>
      <c r="ER31" s="205"/>
      <c r="ES31" s="206"/>
      <c r="ET31" s="184">
        <f>BT31-EE31</f>
        <v>-16.79</v>
      </c>
      <c r="EU31" s="205"/>
      <c r="EV31" s="205"/>
      <c r="EW31" s="205"/>
      <c r="EX31" s="205"/>
      <c r="EY31" s="205"/>
      <c r="EZ31" s="205"/>
      <c r="FA31" s="205"/>
      <c r="FB31" s="205"/>
      <c r="FC31" s="205"/>
      <c r="FD31" s="205"/>
      <c r="FE31" s="205"/>
      <c r="FF31" s="205"/>
      <c r="FG31" s="205"/>
      <c r="FH31" s="205"/>
      <c r="FI31" s="205"/>
      <c r="FJ31" s="86"/>
    </row>
    <row r="32" spans="1:166" s="36" customFormat="1" ht="33" customHeight="1">
      <c r="A32" s="208" t="s">
        <v>207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10"/>
      <c r="AN32" s="211"/>
      <c r="AO32" s="191"/>
      <c r="AP32" s="191"/>
      <c r="AQ32" s="191"/>
      <c r="AR32" s="191"/>
      <c r="AS32" s="192"/>
      <c r="AT32" s="203" t="s">
        <v>288</v>
      </c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10"/>
      <c r="BJ32" s="78"/>
      <c r="BK32" s="79"/>
      <c r="BL32" s="79"/>
      <c r="BM32" s="79"/>
      <c r="BN32" s="79"/>
      <c r="BO32" s="79"/>
      <c r="BP32" s="79"/>
      <c r="BQ32" s="79"/>
      <c r="BR32" s="79"/>
      <c r="BS32" s="79"/>
      <c r="BT32" s="196">
        <v>0</v>
      </c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6"/>
      <c r="CF32" s="75"/>
      <c r="CG32" s="196">
        <v>0</v>
      </c>
      <c r="CH32" s="197"/>
      <c r="CI32" s="197"/>
      <c r="CJ32" s="197"/>
      <c r="CK32" s="197"/>
      <c r="CL32" s="197"/>
      <c r="CM32" s="197"/>
      <c r="CN32" s="197"/>
      <c r="CO32" s="197"/>
      <c r="CP32" s="197"/>
      <c r="CQ32" s="197"/>
      <c r="CR32" s="197"/>
      <c r="CS32" s="197"/>
      <c r="CT32" s="197"/>
      <c r="CU32" s="197"/>
      <c r="CV32" s="197"/>
      <c r="CW32" s="197"/>
      <c r="CX32" s="197"/>
      <c r="CY32" s="197"/>
      <c r="CZ32" s="197"/>
      <c r="DA32" s="197"/>
      <c r="DB32" s="197"/>
      <c r="DC32" s="197"/>
      <c r="DD32" s="197"/>
      <c r="DE32" s="197"/>
      <c r="DF32" s="197"/>
      <c r="DG32" s="197"/>
      <c r="DH32" s="197"/>
      <c r="DI32" s="197"/>
      <c r="DJ32" s="197"/>
      <c r="DK32" s="197"/>
      <c r="DL32" s="197"/>
      <c r="DM32" s="198"/>
      <c r="DN32" s="199"/>
      <c r="DO32" s="188"/>
      <c r="DP32" s="188"/>
      <c r="DQ32" s="188"/>
      <c r="DR32" s="188"/>
      <c r="DS32" s="188"/>
      <c r="DT32" s="188"/>
      <c r="DU32" s="188"/>
      <c r="DV32" s="188"/>
      <c r="DW32" s="188"/>
      <c r="DX32" s="188"/>
      <c r="DY32" s="188"/>
      <c r="DZ32" s="188"/>
      <c r="EA32" s="188"/>
      <c r="EB32" s="188"/>
      <c r="EC32" s="188"/>
      <c r="ED32" s="189"/>
      <c r="EE32" s="184">
        <f>CG32</f>
        <v>0</v>
      </c>
      <c r="EF32" s="185"/>
      <c r="EG32" s="185"/>
      <c r="EH32" s="185"/>
      <c r="EI32" s="185"/>
      <c r="EJ32" s="185"/>
      <c r="EK32" s="185"/>
      <c r="EL32" s="185"/>
      <c r="EM32" s="185"/>
      <c r="EN32" s="185"/>
      <c r="EO32" s="185"/>
      <c r="EP32" s="185"/>
      <c r="EQ32" s="185"/>
      <c r="ER32" s="185"/>
      <c r="ES32" s="186"/>
      <c r="ET32" s="184">
        <f t="shared" si="2"/>
        <v>0</v>
      </c>
      <c r="EU32" s="185"/>
      <c r="EV32" s="185"/>
      <c r="EW32" s="185"/>
      <c r="EX32" s="185"/>
      <c r="EY32" s="185"/>
      <c r="EZ32" s="185"/>
      <c r="FA32" s="185"/>
      <c r="FB32" s="185"/>
      <c r="FC32" s="185"/>
      <c r="FD32" s="185"/>
      <c r="FE32" s="185"/>
      <c r="FF32" s="185"/>
      <c r="FG32" s="185"/>
      <c r="FH32" s="185"/>
      <c r="FI32" s="185"/>
      <c r="FJ32" s="86"/>
    </row>
    <row r="33" spans="1:166" ht="27" customHeight="1">
      <c r="A33" s="218" t="s">
        <v>115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20"/>
      <c r="AN33" s="273"/>
      <c r="AO33" s="257"/>
      <c r="AP33" s="257"/>
      <c r="AQ33" s="257"/>
      <c r="AR33" s="257"/>
      <c r="AS33" s="258"/>
      <c r="AT33" s="425" t="s">
        <v>228</v>
      </c>
      <c r="AU33" s="425"/>
      <c r="AV33" s="425"/>
      <c r="AW33" s="425"/>
      <c r="AX33" s="425"/>
      <c r="AY33" s="425"/>
      <c r="AZ33" s="425"/>
      <c r="BA33" s="425"/>
      <c r="BB33" s="425"/>
      <c r="BC33" s="425"/>
      <c r="BD33" s="425"/>
      <c r="BE33" s="425"/>
      <c r="BF33" s="425"/>
      <c r="BG33" s="425"/>
      <c r="BH33" s="425"/>
      <c r="BI33" s="425"/>
      <c r="BJ33" s="78"/>
      <c r="BK33" s="79"/>
      <c r="BL33" s="79"/>
      <c r="BM33" s="79"/>
      <c r="BN33" s="79"/>
      <c r="BO33" s="79"/>
      <c r="BP33" s="79"/>
      <c r="BQ33" s="79"/>
      <c r="BR33" s="79"/>
      <c r="BS33" s="79"/>
      <c r="BT33" s="221">
        <f>BT34+BT38</f>
        <v>5151179.7</v>
      </c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49"/>
      <c r="CF33" s="78"/>
      <c r="CG33" s="221">
        <f>CG34+CG38</f>
        <v>6186999.45</v>
      </c>
      <c r="CH33" s="219"/>
      <c r="CI33" s="219"/>
      <c r="CJ33" s="219"/>
      <c r="CK33" s="219"/>
      <c r="CL33" s="219"/>
      <c r="CM33" s="219"/>
      <c r="CN33" s="219"/>
      <c r="CO33" s="219"/>
      <c r="CP33" s="219"/>
      <c r="CQ33" s="219"/>
      <c r="CR33" s="219"/>
      <c r="CS33" s="219"/>
      <c r="CT33" s="219"/>
      <c r="CU33" s="219"/>
      <c r="CV33" s="219"/>
      <c r="CW33" s="219"/>
      <c r="CX33" s="219"/>
      <c r="CY33" s="219"/>
      <c r="CZ33" s="219"/>
      <c r="DA33" s="219"/>
      <c r="DB33" s="219"/>
      <c r="DC33" s="219"/>
      <c r="DD33" s="219"/>
      <c r="DE33" s="219"/>
      <c r="DF33" s="219"/>
      <c r="DG33" s="219"/>
      <c r="DH33" s="219"/>
      <c r="DI33" s="219"/>
      <c r="DJ33" s="219"/>
      <c r="DK33" s="219"/>
      <c r="DL33" s="219"/>
      <c r="DM33" s="220"/>
      <c r="DN33" s="199"/>
      <c r="DO33" s="219"/>
      <c r="DP33" s="219"/>
      <c r="DQ33" s="219"/>
      <c r="DR33" s="219"/>
      <c r="DS33" s="219"/>
      <c r="DT33" s="219"/>
      <c r="DU33" s="219"/>
      <c r="DV33" s="219"/>
      <c r="DW33" s="219"/>
      <c r="DX33" s="219"/>
      <c r="DY33" s="219"/>
      <c r="DZ33" s="219"/>
      <c r="EA33" s="219"/>
      <c r="EB33" s="219"/>
      <c r="EC33" s="219"/>
      <c r="ED33" s="220"/>
      <c r="EE33" s="216">
        <f t="shared" si="0"/>
        <v>6186999.45</v>
      </c>
      <c r="EF33" s="214"/>
      <c r="EG33" s="214"/>
      <c r="EH33" s="214"/>
      <c r="EI33" s="214"/>
      <c r="EJ33" s="214"/>
      <c r="EK33" s="214"/>
      <c r="EL33" s="214"/>
      <c r="EM33" s="214"/>
      <c r="EN33" s="214"/>
      <c r="EO33" s="214"/>
      <c r="EP33" s="214"/>
      <c r="EQ33" s="214"/>
      <c r="ER33" s="214"/>
      <c r="ES33" s="249"/>
      <c r="ET33" s="216">
        <f>BT33-CG33</f>
        <v>-1035819.75</v>
      </c>
      <c r="EU33" s="214"/>
      <c r="EV33" s="214"/>
      <c r="EW33" s="214"/>
      <c r="EX33" s="214"/>
      <c r="EY33" s="214"/>
      <c r="EZ33" s="214"/>
      <c r="FA33" s="214"/>
      <c r="FB33" s="214"/>
      <c r="FC33" s="214"/>
      <c r="FD33" s="214"/>
      <c r="FE33" s="214"/>
      <c r="FF33" s="214"/>
      <c r="FG33" s="214"/>
      <c r="FH33" s="214"/>
      <c r="FI33" s="249"/>
      <c r="FJ33" s="74"/>
    </row>
    <row r="34" spans="1:166" ht="28.5" customHeight="1">
      <c r="A34" s="218" t="s">
        <v>110</v>
      </c>
      <c r="B34" s="426"/>
      <c r="C34" s="426"/>
      <c r="D34" s="426"/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426"/>
      <c r="P34" s="426"/>
      <c r="Q34" s="426"/>
      <c r="R34" s="426"/>
      <c r="S34" s="426"/>
      <c r="T34" s="426"/>
      <c r="U34" s="426"/>
      <c r="V34" s="426"/>
      <c r="W34" s="426"/>
      <c r="X34" s="426"/>
      <c r="Y34" s="426"/>
      <c r="Z34" s="426"/>
      <c r="AA34" s="426"/>
      <c r="AB34" s="426"/>
      <c r="AC34" s="426"/>
      <c r="AD34" s="426"/>
      <c r="AE34" s="426"/>
      <c r="AF34" s="426"/>
      <c r="AG34" s="426"/>
      <c r="AH34" s="426"/>
      <c r="AI34" s="426"/>
      <c r="AJ34" s="426"/>
      <c r="AK34" s="426"/>
      <c r="AL34" s="426"/>
      <c r="AM34" s="427"/>
      <c r="AN34" s="225"/>
      <c r="AO34" s="117"/>
      <c r="AP34" s="117"/>
      <c r="AQ34" s="117"/>
      <c r="AR34" s="117"/>
      <c r="AS34" s="118"/>
      <c r="AT34" s="425" t="s">
        <v>226</v>
      </c>
      <c r="AU34" s="425"/>
      <c r="AV34" s="425"/>
      <c r="AW34" s="425"/>
      <c r="AX34" s="425"/>
      <c r="AY34" s="425"/>
      <c r="AZ34" s="425"/>
      <c r="BA34" s="425"/>
      <c r="BB34" s="425"/>
      <c r="BC34" s="425"/>
      <c r="BD34" s="425"/>
      <c r="BE34" s="425"/>
      <c r="BF34" s="425"/>
      <c r="BG34" s="425"/>
      <c r="BH34" s="425"/>
      <c r="BI34" s="425"/>
      <c r="BJ34" s="78"/>
      <c r="BK34" s="79"/>
      <c r="BL34" s="79"/>
      <c r="BM34" s="79"/>
      <c r="BN34" s="79"/>
      <c r="BO34" s="79"/>
      <c r="BP34" s="79"/>
      <c r="BQ34" s="79"/>
      <c r="BR34" s="79"/>
      <c r="BS34" s="79"/>
      <c r="BT34" s="221">
        <f>BT35+BJ36+BT37</f>
        <v>150000</v>
      </c>
      <c r="BU34" s="221"/>
      <c r="BV34" s="221"/>
      <c r="BW34" s="221"/>
      <c r="BX34" s="221"/>
      <c r="BY34" s="221"/>
      <c r="BZ34" s="221"/>
      <c r="CA34" s="221"/>
      <c r="CB34" s="221"/>
      <c r="CC34" s="221"/>
      <c r="CD34" s="221"/>
      <c r="CE34" s="252"/>
      <c r="CF34" s="78"/>
      <c r="CG34" s="221">
        <f>CG35+CF36+CG37</f>
        <v>189985.13</v>
      </c>
      <c r="CH34" s="221"/>
      <c r="CI34" s="221"/>
      <c r="CJ34" s="221"/>
      <c r="CK34" s="221"/>
      <c r="CL34" s="221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1"/>
      <c r="DE34" s="221"/>
      <c r="DF34" s="221"/>
      <c r="DG34" s="221"/>
      <c r="DH34" s="221"/>
      <c r="DI34" s="221"/>
      <c r="DJ34" s="221"/>
      <c r="DK34" s="221"/>
      <c r="DL34" s="221"/>
      <c r="DM34" s="252"/>
      <c r="DN34" s="199"/>
      <c r="DO34" s="330"/>
      <c r="DP34" s="330"/>
      <c r="DQ34" s="330"/>
      <c r="DR34" s="330"/>
      <c r="DS34" s="330"/>
      <c r="DT34" s="330"/>
      <c r="DU34" s="330"/>
      <c r="DV34" s="330"/>
      <c r="DW34" s="330"/>
      <c r="DX34" s="330"/>
      <c r="DY34" s="330"/>
      <c r="DZ34" s="330"/>
      <c r="EA34" s="330"/>
      <c r="EB34" s="330"/>
      <c r="EC34" s="330"/>
      <c r="ED34" s="331"/>
      <c r="EE34" s="216">
        <f t="shared" si="0"/>
        <v>189985.13</v>
      </c>
      <c r="EF34" s="221"/>
      <c r="EG34" s="221"/>
      <c r="EH34" s="221"/>
      <c r="EI34" s="221"/>
      <c r="EJ34" s="221"/>
      <c r="EK34" s="221"/>
      <c r="EL34" s="221"/>
      <c r="EM34" s="221"/>
      <c r="EN34" s="221"/>
      <c r="EO34" s="221"/>
      <c r="EP34" s="221"/>
      <c r="EQ34" s="221"/>
      <c r="ER34" s="221"/>
      <c r="ES34" s="252"/>
      <c r="ET34" s="216">
        <f>BT34-CG34</f>
        <v>-39985.130000000005</v>
      </c>
      <c r="EU34" s="221"/>
      <c r="EV34" s="221"/>
      <c r="EW34" s="221"/>
      <c r="EX34" s="221"/>
      <c r="EY34" s="221"/>
      <c r="EZ34" s="221"/>
      <c r="FA34" s="221"/>
      <c r="FB34" s="221"/>
      <c r="FC34" s="221"/>
      <c r="FD34" s="221"/>
      <c r="FE34" s="221"/>
      <c r="FF34" s="221"/>
      <c r="FG34" s="221"/>
      <c r="FH34" s="221"/>
      <c r="FI34" s="252"/>
      <c r="FJ34" s="74"/>
    </row>
    <row r="35" spans="1:166" ht="90" customHeight="1">
      <c r="A35" s="235" t="s">
        <v>224</v>
      </c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7"/>
      <c r="AN35" s="273"/>
      <c r="AO35" s="191"/>
      <c r="AP35" s="191"/>
      <c r="AQ35" s="191"/>
      <c r="AR35" s="191"/>
      <c r="AS35" s="192"/>
      <c r="AT35" s="126" t="s">
        <v>225</v>
      </c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78"/>
      <c r="BK35" s="79"/>
      <c r="BL35" s="79"/>
      <c r="BM35" s="79"/>
      <c r="BN35" s="79"/>
      <c r="BO35" s="79"/>
      <c r="BP35" s="79"/>
      <c r="BQ35" s="79"/>
      <c r="BR35" s="79"/>
      <c r="BS35" s="79"/>
      <c r="BT35" s="196">
        <v>150000</v>
      </c>
      <c r="BU35" s="185"/>
      <c r="BV35" s="185"/>
      <c r="BW35" s="185"/>
      <c r="BX35" s="185"/>
      <c r="BY35" s="185"/>
      <c r="BZ35" s="185"/>
      <c r="CA35" s="185"/>
      <c r="CB35" s="185"/>
      <c r="CC35" s="185"/>
      <c r="CD35" s="185"/>
      <c r="CE35" s="186"/>
      <c r="CF35" s="78"/>
      <c r="CG35" s="196">
        <v>186907.18</v>
      </c>
      <c r="CH35" s="185"/>
      <c r="CI35" s="185"/>
      <c r="CJ35" s="185"/>
      <c r="CK35" s="185"/>
      <c r="CL35" s="185"/>
      <c r="CM35" s="185"/>
      <c r="CN35" s="185"/>
      <c r="CO35" s="185"/>
      <c r="CP35" s="185"/>
      <c r="CQ35" s="185"/>
      <c r="CR35" s="185"/>
      <c r="CS35" s="185"/>
      <c r="CT35" s="185"/>
      <c r="CU35" s="185"/>
      <c r="CV35" s="185"/>
      <c r="CW35" s="185"/>
      <c r="CX35" s="185"/>
      <c r="CY35" s="185"/>
      <c r="CZ35" s="185"/>
      <c r="DA35" s="185"/>
      <c r="DB35" s="185"/>
      <c r="DC35" s="185"/>
      <c r="DD35" s="185"/>
      <c r="DE35" s="185"/>
      <c r="DF35" s="185"/>
      <c r="DG35" s="185"/>
      <c r="DH35" s="185"/>
      <c r="DI35" s="185"/>
      <c r="DJ35" s="185"/>
      <c r="DK35" s="185"/>
      <c r="DL35" s="185"/>
      <c r="DM35" s="186"/>
      <c r="DN35" s="199"/>
      <c r="DO35" s="188"/>
      <c r="DP35" s="188"/>
      <c r="DQ35" s="188"/>
      <c r="DR35" s="188"/>
      <c r="DS35" s="188"/>
      <c r="DT35" s="188"/>
      <c r="DU35" s="188"/>
      <c r="DV35" s="188"/>
      <c r="DW35" s="188"/>
      <c r="DX35" s="188"/>
      <c r="DY35" s="188"/>
      <c r="DZ35" s="188"/>
      <c r="EA35" s="188"/>
      <c r="EB35" s="188"/>
      <c r="EC35" s="188"/>
      <c r="ED35" s="189"/>
      <c r="EE35" s="184">
        <f t="shared" si="0"/>
        <v>186907.18</v>
      </c>
      <c r="EF35" s="185"/>
      <c r="EG35" s="185"/>
      <c r="EH35" s="185"/>
      <c r="EI35" s="185"/>
      <c r="EJ35" s="185"/>
      <c r="EK35" s="185"/>
      <c r="EL35" s="185"/>
      <c r="EM35" s="185"/>
      <c r="EN35" s="185"/>
      <c r="EO35" s="185"/>
      <c r="EP35" s="185"/>
      <c r="EQ35" s="185"/>
      <c r="ER35" s="185"/>
      <c r="ES35" s="186"/>
      <c r="ET35" s="184">
        <f>BT35-CG35</f>
        <v>-36907.17999999999</v>
      </c>
      <c r="EU35" s="185"/>
      <c r="EV35" s="185"/>
      <c r="EW35" s="185"/>
      <c r="EX35" s="185"/>
      <c r="EY35" s="185"/>
      <c r="EZ35" s="185"/>
      <c r="FA35" s="185"/>
      <c r="FB35" s="185"/>
      <c r="FC35" s="185"/>
      <c r="FD35" s="185"/>
      <c r="FE35" s="185"/>
      <c r="FF35" s="185"/>
      <c r="FG35" s="185"/>
      <c r="FH35" s="185"/>
      <c r="FI35" s="186"/>
      <c r="FJ35" s="74"/>
    </row>
    <row r="36" spans="1:166" ht="65.25" customHeight="1">
      <c r="A36" s="235" t="s">
        <v>268</v>
      </c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37"/>
      <c r="AN36" s="203"/>
      <c r="AO36" s="271"/>
      <c r="AP36" s="271"/>
      <c r="AQ36" s="271"/>
      <c r="AR36" s="271"/>
      <c r="AS36" s="272"/>
      <c r="AT36" s="126" t="s">
        <v>269</v>
      </c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84">
        <v>0</v>
      </c>
      <c r="BK36" s="205"/>
      <c r="BL36" s="205"/>
      <c r="BM36" s="205"/>
      <c r="BN36" s="205"/>
      <c r="BO36" s="205"/>
      <c r="BP36" s="205"/>
      <c r="BQ36" s="205"/>
      <c r="BR36" s="205"/>
      <c r="BS36" s="205"/>
      <c r="BT36" s="205"/>
      <c r="BU36" s="205"/>
      <c r="BV36" s="205"/>
      <c r="BW36" s="205"/>
      <c r="BX36" s="205"/>
      <c r="BY36" s="205"/>
      <c r="BZ36" s="205"/>
      <c r="CA36" s="205"/>
      <c r="CB36" s="205"/>
      <c r="CC36" s="205"/>
      <c r="CD36" s="205"/>
      <c r="CE36" s="206"/>
      <c r="CF36" s="184">
        <v>3077.95</v>
      </c>
      <c r="CG36" s="205"/>
      <c r="CH36" s="205"/>
      <c r="CI36" s="205"/>
      <c r="CJ36" s="205"/>
      <c r="CK36" s="205"/>
      <c r="CL36" s="205"/>
      <c r="CM36" s="205"/>
      <c r="CN36" s="205"/>
      <c r="CO36" s="205"/>
      <c r="CP36" s="205"/>
      <c r="CQ36" s="205"/>
      <c r="CR36" s="205"/>
      <c r="CS36" s="205"/>
      <c r="CT36" s="188"/>
      <c r="CU36" s="188"/>
      <c r="CV36" s="188"/>
      <c r="CW36" s="188"/>
      <c r="CX36" s="188"/>
      <c r="CY36" s="188"/>
      <c r="CZ36" s="188"/>
      <c r="DA36" s="188"/>
      <c r="DB36" s="188"/>
      <c r="DC36" s="188"/>
      <c r="DD36" s="188"/>
      <c r="DE36" s="188"/>
      <c r="DF36" s="188"/>
      <c r="DG36" s="188"/>
      <c r="DH36" s="188"/>
      <c r="DI36" s="188"/>
      <c r="DJ36" s="188"/>
      <c r="DK36" s="188"/>
      <c r="DL36" s="188"/>
      <c r="DM36" s="189"/>
      <c r="DN36" s="269"/>
      <c r="DO36" s="188"/>
      <c r="DP36" s="188"/>
      <c r="DQ36" s="188"/>
      <c r="DR36" s="188"/>
      <c r="DS36" s="188"/>
      <c r="DT36" s="188"/>
      <c r="DU36" s="188"/>
      <c r="DV36" s="188"/>
      <c r="DW36" s="188"/>
      <c r="DX36" s="188"/>
      <c r="DY36" s="188"/>
      <c r="DZ36" s="188"/>
      <c r="EA36" s="188"/>
      <c r="EB36" s="188"/>
      <c r="EC36" s="188"/>
      <c r="ED36" s="189"/>
      <c r="EE36" s="335">
        <f>CF36</f>
        <v>3077.95</v>
      </c>
      <c r="EF36" s="335"/>
      <c r="EG36" s="335"/>
      <c r="EH36" s="335"/>
      <c r="EI36" s="335"/>
      <c r="EJ36" s="335"/>
      <c r="EK36" s="335"/>
      <c r="EL36" s="335"/>
      <c r="EM36" s="335"/>
      <c r="EN36" s="335"/>
      <c r="EO36" s="335"/>
      <c r="EP36" s="335"/>
      <c r="EQ36" s="335"/>
      <c r="ER36" s="335"/>
      <c r="ES36" s="335"/>
      <c r="ET36" s="335">
        <f>BJ36-CF36</f>
        <v>-3077.95</v>
      </c>
      <c r="EU36" s="335"/>
      <c r="EV36" s="335"/>
      <c r="EW36" s="335"/>
      <c r="EX36" s="335"/>
      <c r="EY36" s="335"/>
      <c r="EZ36" s="335"/>
      <c r="FA36" s="335"/>
      <c r="FB36" s="335"/>
      <c r="FC36" s="335"/>
      <c r="FD36" s="335"/>
      <c r="FE36" s="335"/>
      <c r="FF36" s="335"/>
      <c r="FG36" s="335"/>
      <c r="FH36" s="335"/>
      <c r="FI36" s="335"/>
      <c r="FJ36" s="335"/>
    </row>
    <row r="37" spans="1:166" ht="51" customHeight="1">
      <c r="A37" s="235" t="s">
        <v>270</v>
      </c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9"/>
      <c r="AN37" s="203"/>
      <c r="AO37" s="191"/>
      <c r="AP37" s="191"/>
      <c r="AQ37" s="191"/>
      <c r="AR37" s="191"/>
      <c r="AS37" s="192"/>
      <c r="AT37" s="126" t="s">
        <v>255</v>
      </c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77"/>
      <c r="BK37" s="54"/>
      <c r="BL37" s="54"/>
      <c r="BM37" s="54"/>
      <c r="BN37" s="54"/>
      <c r="BO37" s="54"/>
      <c r="BP37" s="54"/>
      <c r="BQ37" s="54"/>
      <c r="BR37" s="54"/>
      <c r="BS37" s="54"/>
      <c r="BT37" s="574">
        <v>0</v>
      </c>
      <c r="BU37" s="574"/>
      <c r="BV37" s="574"/>
      <c r="BW37" s="574"/>
      <c r="BX37" s="574"/>
      <c r="BY37" s="574"/>
      <c r="BZ37" s="574"/>
      <c r="CA37" s="574"/>
      <c r="CB37" s="574"/>
      <c r="CC37" s="574"/>
      <c r="CD37" s="574"/>
      <c r="CE37" s="575"/>
      <c r="CF37" s="77"/>
      <c r="CG37" s="576">
        <v>0</v>
      </c>
      <c r="CH37" s="577"/>
      <c r="CI37" s="577"/>
      <c r="CJ37" s="577"/>
      <c r="CK37" s="577"/>
      <c r="CL37" s="577"/>
      <c r="CM37" s="577"/>
      <c r="CN37" s="577"/>
      <c r="CO37" s="577"/>
      <c r="CP37" s="577"/>
      <c r="CQ37" s="577"/>
      <c r="CR37" s="577"/>
      <c r="CS37" s="577"/>
      <c r="CT37" s="577"/>
      <c r="CU37" s="577"/>
      <c r="CV37" s="577"/>
      <c r="CW37" s="577"/>
      <c r="CX37" s="577"/>
      <c r="CY37" s="577"/>
      <c r="CZ37" s="577"/>
      <c r="DA37" s="577"/>
      <c r="DB37" s="577"/>
      <c r="DC37" s="577"/>
      <c r="DD37" s="577"/>
      <c r="DE37" s="577"/>
      <c r="DF37" s="577"/>
      <c r="DG37" s="577"/>
      <c r="DH37" s="577"/>
      <c r="DI37" s="577"/>
      <c r="DJ37" s="577"/>
      <c r="DK37" s="577"/>
      <c r="DL37" s="577"/>
      <c r="DM37" s="578"/>
      <c r="DN37" s="269"/>
      <c r="DO37" s="188"/>
      <c r="DP37" s="188"/>
      <c r="DQ37" s="188"/>
      <c r="DR37" s="188"/>
      <c r="DS37" s="188"/>
      <c r="DT37" s="188"/>
      <c r="DU37" s="188"/>
      <c r="DV37" s="188"/>
      <c r="DW37" s="188"/>
      <c r="DX37" s="188"/>
      <c r="DY37" s="188"/>
      <c r="DZ37" s="188"/>
      <c r="EA37" s="188"/>
      <c r="EB37" s="188"/>
      <c r="EC37" s="188"/>
      <c r="ED37" s="189"/>
      <c r="EE37" s="246"/>
      <c r="EF37" s="241"/>
      <c r="EG37" s="241"/>
      <c r="EH37" s="241"/>
      <c r="EI37" s="241"/>
      <c r="EJ37" s="241"/>
      <c r="EK37" s="241"/>
      <c r="EL37" s="241"/>
      <c r="EM37" s="241"/>
      <c r="EN37" s="241"/>
      <c r="EO37" s="241"/>
      <c r="EP37" s="241"/>
      <c r="EQ37" s="241"/>
      <c r="ER37" s="241"/>
      <c r="ES37" s="242"/>
      <c r="ET37" s="246"/>
      <c r="EU37" s="241"/>
      <c r="EV37" s="241"/>
      <c r="EW37" s="241"/>
      <c r="EX37" s="241"/>
      <c r="EY37" s="241"/>
      <c r="EZ37" s="241"/>
      <c r="FA37" s="241"/>
      <c r="FB37" s="241"/>
      <c r="FC37" s="241"/>
      <c r="FD37" s="241"/>
      <c r="FE37" s="241"/>
      <c r="FF37" s="241"/>
      <c r="FG37" s="241"/>
      <c r="FH37" s="241"/>
      <c r="FI37" s="241"/>
      <c r="FJ37" s="108"/>
    </row>
    <row r="38" spans="1:166" s="26" customFormat="1" ht="14.25" customHeight="1">
      <c r="A38" s="218" t="s">
        <v>85</v>
      </c>
      <c r="B38" s="426"/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F38" s="426"/>
      <c r="AG38" s="426"/>
      <c r="AH38" s="426"/>
      <c r="AI38" s="426"/>
      <c r="AJ38" s="426"/>
      <c r="AK38" s="426"/>
      <c r="AL38" s="426"/>
      <c r="AM38" s="427"/>
      <c r="AN38" s="273"/>
      <c r="AO38" s="257"/>
      <c r="AP38" s="257"/>
      <c r="AQ38" s="257"/>
      <c r="AR38" s="257"/>
      <c r="AS38" s="258"/>
      <c r="AT38" s="425" t="s">
        <v>227</v>
      </c>
      <c r="AU38" s="425"/>
      <c r="AV38" s="425"/>
      <c r="AW38" s="425"/>
      <c r="AX38" s="425"/>
      <c r="AY38" s="425"/>
      <c r="AZ38" s="425"/>
      <c r="BA38" s="425"/>
      <c r="BB38" s="425"/>
      <c r="BC38" s="425"/>
      <c r="BD38" s="425"/>
      <c r="BE38" s="425"/>
      <c r="BF38" s="425"/>
      <c r="BG38" s="425"/>
      <c r="BH38" s="425"/>
      <c r="BI38" s="425"/>
      <c r="BJ38" s="78"/>
      <c r="BK38" s="79"/>
      <c r="BL38" s="79"/>
      <c r="BM38" s="79"/>
      <c r="BN38" s="79"/>
      <c r="BO38" s="79"/>
      <c r="BP38" s="79"/>
      <c r="BQ38" s="79"/>
      <c r="BR38" s="79"/>
      <c r="BS38" s="79"/>
      <c r="BT38" s="221">
        <f>BJ39+BT40+BT41+BT42+BT43</f>
        <v>5001179.7</v>
      </c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49"/>
      <c r="CF38" s="75"/>
      <c r="CG38" s="221">
        <f>CF39+CG40+CG41+CG42+CG43+CG44</f>
        <v>5997014.32</v>
      </c>
      <c r="CH38" s="219"/>
      <c r="CI38" s="219"/>
      <c r="CJ38" s="219"/>
      <c r="CK38" s="219"/>
      <c r="CL38" s="219"/>
      <c r="CM38" s="219"/>
      <c r="CN38" s="219"/>
      <c r="CO38" s="219"/>
      <c r="CP38" s="219"/>
      <c r="CQ38" s="219"/>
      <c r="CR38" s="219"/>
      <c r="CS38" s="219"/>
      <c r="CT38" s="219"/>
      <c r="CU38" s="219"/>
      <c r="CV38" s="219"/>
      <c r="CW38" s="219"/>
      <c r="CX38" s="219"/>
      <c r="CY38" s="219"/>
      <c r="CZ38" s="219"/>
      <c r="DA38" s="219"/>
      <c r="DB38" s="219"/>
      <c r="DC38" s="219"/>
      <c r="DD38" s="219"/>
      <c r="DE38" s="219"/>
      <c r="DF38" s="219"/>
      <c r="DG38" s="219"/>
      <c r="DH38" s="219"/>
      <c r="DI38" s="219"/>
      <c r="DJ38" s="219"/>
      <c r="DK38" s="219"/>
      <c r="DL38" s="219"/>
      <c r="DM38" s="220"/>
      <c r="DN38" s="199"/>
      <c r="DO38" s="219"/>
      <c r="DP38" s="219"/>
      <c r="DQ38" s="219"/>
      <c r="DR38" s="219"/>
      <c r="DS38" s="219"/>
      <c r="DT38" s="219"/>
      <c r="DU38" s="219"/>
      <c r="DV38" s="219"/>
      <c r="DW38" s="219"/>
      <c r="DX38" s="219"/>
      <c r="DY38" s="219"/>
      <c r="DZ38" s="219"/>
      <c r="EA38" s="219"/>
      <c r="EB38" s="219"/>
      <c r="EC38" s="219"/>
      <c r="ED38" s="220"/>
      <c r="EE38" s="216">
        <f>CG38</f>
        <v>5997014.32</v>
      </c>
      <c r="EF38" s="221"/>
      <c r="EG38" s="221"/>
      <c r="EH38" s="221"/>
      <c r="EI38" s="221"/>
      <c r="EJ38" s="221"/>
      <c r="EK38" s="221"/>
      <c r="EL38" s="221"/>
      <c r="EM38" s="221"/>
      <c r="EN38" s="221"/>
      <c r="EO38" s="221"/>
      <c r="EP38" s="221"/>
      <c r="EQ38" s="221"/>
      <c r="ER38" s="221"/>
      <c r="ES38" s="252"/>
      <c r="ET38" s="216">
        <f>BT38-CG38</f>
        <v>-995834.6200000001</v>
      </c>
      <c r="EU38" s="214"/>
      <c r="EV38" s="214"/>
      <c r="EW38" s="214"/>
      <c r="EX38" s="214"/>
      <c r="EY38" s="214"/>
      <c r="EZ38" s="214"/>
      <c r="FA38" s="214"/>
      <c r="FB38" s="214"/>
      <c r="FC38" s="214"/>
      <c r="FD38" s="214"/>
      <c r="FE38" s="214"/>
      <c r="FF38" s="214"/>
      <c r="FG38" s="214"/>
      <c r="FH38" s="214"/>
      <c r="FI38" s="214"/>
      <c r="FJ38" s="249"/>
    </row>
    <row r="39" spans="1:166" s="26" customFormat="1" ht="74.25" customHeight="1">
      <c r="A39" s="235" t="s">
        <v>256</v>
      </c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7"/>
      <c r="AN39" s="126"/>
      <c r="AO39" s="126"/>
      <c r="AP39" s="126"/>
      <c r="AQ39" s="126"/>
      <c r="AR39" s="126"/>
      <c r="AS39" s="126"/>
      <c r="AT39" s="126" t="s">
        <v>257</v>
      </c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335">
        <v>4932829.7</v>
      </c>
      <c r="BK39" s="335"/>
      <c r="BL39" s="335"/>
      <c r="BM39" s="335"/>
      <c r="BN39" s="335"/>
      <c r="BO39" s="335"/>
      <c r="BP39" s="335"/>
      <c r="BQ39" s="335"/>
      <c r="BR39" s="335"/>
      <c r="BS39" s="335"/>
      <c r="BT39" s="335"/>
      <c r="BU39" s="335"/>
      <c r="BV39" s="335"/>
      <c r="BW39" s="335"/>
      <c r="BX39" s="335"/>
      <c r="BY39" s="335"/>
      <c r="BZ39" s="335"/>
      <c r="CA39" s="335"/>
      <c r="CB39" s="335"/>
      <c r="CC39" s="335"/>
      <c r="CD39" s="335"/>
      <c r="CE39" s="335"/>
      <c r="CF39" s="335">
        <v>5735553.24</v>
      </c>
      <c r="CG39" s="335"/>
      <c r="CH39" s="335"/>
      <c r="CI39" s="335"/>
      <c r="CJ39" s="335"/>
      <c r="CK39" s="335"/>
      <c r="CL39" s="335"/>
      <c r="CM39" s="335"/>
      <c r="CN39" s="335"/>
      <c r="CO39" s="335"/>
      <c r="CP39" s="335"/>
      <c r="CQ39" s="335"/>
      <c r="CR39" s="335"/>
      <c r="CS39" s="335"/>
      <c r="CT39" s="335"/>
      <c r="CU39" s="335"/>
      <c r="CV39" s="335"/>
      <c r="CW39" s="411"/>
      <c r="CX39" s="411"/>
      <c r="CY39" s="411"/>
      <c r="CZ39" s="411"/>
      <c r="DA39" s="411"/>
      <c r="DB39" s="411"/>
      <c r="DC39" s="411"/>
      <c r="DD39" s="411"/>
      <c r="DE39" s="411"/>
      <c r="DF39" s="411"/>
      <c r="DG39" s="411"/>
      <c r="DH39" s="411"/>
      <c r="DI39" s="411"/>
      <c r="DJ39" s="411"/>
      <c r="DK39" s="411"/>
      <c r="DL39" s="411"/>
      <c r="DM39" s="411"/>
      <c r="DN39" s="519"/>
      <c r="DO39" s="519"/>
      <c r="DP39" s="519"/>
      <c r="DQ39" s="519"/>
      <c r="DR39" s="519"/>
      <c r="DS39" s="519"/>
      <c r="DT39" s="519"/>
      <c r="DU39" s="519"/>
      <c r="DV39" s="519"/>
      <c r="DW39" s="519"/>
      <c r="DX39" s="519"/>
      <c r="DY39" s="519"/>
      <c r="DZ39" s="519"/>
      <c r="EA39" s="519"/>
      <c r="EB39" s="519"/>
      <c r="EC39" s="519"/>
      <c r="ED39" s="519"/>
      <c r="EE39" s="335">
        <f>CF39</f>
        <v>5735553.24</v>
      </c>
      <c r="EF39" s="335"/>
      <c r="EG39" s="335"/>
      <c r="EH39" s="335"/>
      <c r="EI39" s="335"/>
      <c r="EJ39" s="335"/>
      <c r="EK39" s="335"/>
      <c r="EL39" s="335"/>
      <c r="EM39" s="335"/>
      <c r="EN39" s="335"/>
      <c r="EO39" s="335"/>
      <c r="EP39" s="335"/>
      <c r="EQ39" s="335"/>
      <c r="ER39" s="335"/>
      <c r="ES39" s="335"/>
      <c r="ET39" s="335">
        <f>BJ39-CF39</f>
        <v>-802723.54</v>
      </c>
      <c r="EU39" s="335"/>
      <c r="EV39" s="335"/>
      <c r="EW39" s="335"/>
      <c r="EX39" s="335"/>
      <c r="EY39" s="335"/>
      <c r="EZ39" s="335"/>
      <c r="FA39" s="335"/>
      <c r="FB39" s="335"/>
      <c r="FC39" s="335"/>
      <c r="FD39" s="335"/>
      <c r="FE39" s="335"/>
      <c r="FF39" s="335"/>
      <c r="FG39" s="335"/>
      <c r="FH39" s="335"/>
      <c r="FI39" s="335"/>
      <c r="FJ39" s="335"/>
    </row>
    <row r="40" spans="1:166" s="26" customFormat="1" ht="47.25" customHeight="1">
      <c r="A40" s="235" t="s">
        <v>267</v>
      </c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7"/>
      <c r="AN40" s="203"/>
      <c r="AO40" s="191"/>
      <c r="AP40" s="191"/>
      <c r="AQ40" s="191"/>
      <c r="AR40" s="191"/>
      <c r="AS40" s="192"/>
      <c r="AT40" s="126" t="s">
        <v>266</v>
      </c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06"/>
      <c r="BK40" s="107"/>
      <c r="BL40" s="107"/>
      <c r="BM40" s="107"/>
      <c r="BN40" s="107"/>
      <c r="BO40" s="107"/>
      <c r="BP40" s="107"/>
      <c r="BQ40" s="107"/>
      <c r="BR40" s="107"/>
      <c r="BS40" s="107"/>
      <c r="BT40" s="196">
        <v>0</v>
      </c>
      <c r="BU40" s="205"/>
      <c r="BV40" s="205"/>
      <c r="BW40" s="205"/>
      <c r="BX40" s="205"/>
      <c r="BY40" s="205"/>
      <c r="BZ40" s="205"/>
      <c r="CA40" s="205"/>
      <c r="CB40" s="205"/>
      <c r="CC40" s="205"/>
      <c r="CD40" s="205"/>
      <c r="CE40" s="206"/>
      <c r="CF40" s="106"/>
      <c r="CG40" s="196">
        <v>26033.52</v>
      </c>
      <c r="CH40" s="188"/>
      <c r="CI40" s="188"/>
      <c r="CJ40" s="188"/>
      <c r="CK40" s="188"/>
      <c r="CL40" s="188"/>
      <c r="CM40" s="188"/>
      <c r="CN40" s="188"/>
      <c r="CO40" s="188"/>
      <c r="CP40" s="188"/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88"/>
      <c r="DD40" s="188"/>
      <c r="DE40" s="188"/>
      <c r="DF40" s="188"/>
      <c r="DG40" s="188"/>
      <c r="DH40" s="188"/>
      <c r="DI40" s="188"/>
      <c r="DJ40" s="188"/>
      <c r="DK40" s="188"/>
      <c r="DL40" s="188"/>
      <c r="DM40" s="189"/>
      <c r="DN40" s="269"/>
      <c r="DO40" s="188"/>
      <c r="DP40" s="188"/>
      <c r="DQ40" s="188"/>
      <c r="DR40" s="188"/>
      <c r="DS40" s="188"/>
      <c r="DT40" s="188"/>
      <c r="DU40" s="188"/>
      <c r="DV40" s="188"/>
      <c r="DW40" s="188"/>
      <c r="DX40" s="188"/>
      <c r="DY40" s="188"/>
      <c r="DZ40" s="188"/>
      <c r="EA40" s="188"/>
      <c r="EB40" s="188"/>
      <c r="EC40" s="188"/>
      <c r="ED40" s="189"/>
      <c r="EE40" s="184">
        <f aca="true" t="shared" si="3" ref="EE40:EE45">CG40</f>
        <v>26033.52</v>
      </c>
      <c r="EF40" s="205"/>
      <c r="EG40" s="205"/>
      <c r="EH40" s="205"/>
      <c r="EI40" s="205"/>
      <c r="EJ40" s="205"/>
      <c r="EK40" s="205"/>
      <c r="EL40" s="205"/>
      <c r="EM40" s="205"/>
      <c r="EN40" s="205"/>
      <c r="EO40" s="205"/>
      <c r="EP40" s="205"/>
      <c r="EQ40" s="205"/>
      <c r="ER40" s="205"/>
      <c r="ES40" s="206"/>
      <c r="ET40" s="184">
        <f aca="true" t="shared" si="4" ref="ET40:ET45">BT40-CG40</f>
        <v>-26033.52</v>
      </c>
      <c r="EU40" s="205"/>
      <c r="EV40" s="205"/>
      <c r="EW40" s="205"/>
      <c r="EX40" s="205"/>
      <c r="EY40" s="205"/>
      <c r="EZ40" s="205"/>
      <c r="FA40" s="205"/>
      <c r="FB40" s="205"/>
      <c r="FC40" s="205"/>
      <c r="FD40" s="205"/>
      <c r="FE40" s="205"/>
      <c r="FF40" s="205"/>
      <c r="FG40" s="205"/>
      <c r="FH40" s="205"/>
      <c r="FI40" s="205"/>
      <c r="FJ40" s="108"/>
    </row>
    <row r="41" spans="1:166" s="26" customFormat="1" ht="47.25" customHeight="1">
      <c r="A41" s="235" t="s">
        <v>279</v>
      </c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7"/>
      <c r="AN41" s="203"/>
      <c r="AO41" s="191"/>
      <c r="AP41" s="191"/>
      <c r="AQ41" s="191"/>
      <c r="AR41" s="191"/>
      <c r="AS41" s="192"/>
      <c r="AT41" s="126" t="s">
        <v>280</v>
      </c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06"/>
      <c r="BK41" s="107"/>
      <c r="BL41" s="107"/>
      <c r="BM41" s="107"/>
      <c r="BN41" s="107"/>
      <c r="BO41" s="107"/>
      <c r="BP41" s="107"/>
      <c r="BQ41" s="107"/>
      <c r="BR41" s="107"/>
      <c r="BS41" s="107"/>
      <c r="BT41" s="196">
        <v>0</v>
      </c>
      <c r="BU41" s="205"/>
      <c r="BV41" s="205"/>
      <c r="BW41" s="205"/>
      <c r="BX41" s="205"/>
      <c r="BY41" s="205"/>
      <c r="BZ41" s="205"/>
      <c r="CA41" s="205"/>
      <c r="CB41" s="205"/>
      <c r="CC41" s="205"/>
      <c r="CD41" s="205"/>
      <c r="CE41" s="206"/>
      <c r="CF41" s="106"/>
      <c r="CG41" s="196">
        <v>5637.32</v>
      </c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  <c r="DE41" s="188"/>
      <c r="DF41" s="188"/>
      <c r="DG41" s="188"/>
      <c r="DH41" s="188"/>
      <c r="DI41" s="188"/>
      <c r="DJ41" s="188"/>
      <c r="DK41" s="188"/>
      <c r="DL41" s="188"/>
      <c r="DM41" s="189"/>
      <c r="DN41" s="584"/>
      <c r="DO41" s="188"/>
      <c r="DP41" s="188"/>
      <c r="DQ41" s="188"/>
      <c r="DR41" s="188"/>
      <c r="DS41" s="188"/>
      <c r="DT41" s="188"/>
      <c r="DU41" s="188"/>
      <c r="DV41" s="188"/>
      <c r="DW41" s="188"/>
      <c r="DX41" s="188"/>
      <c r="DY41" s="188"/>
      <c r="DZ41" s="188"/>
      <c r="EA41" s="188"/>
      <c r="EB41" s="188"/>
      <c r="EC41" s="188"/>
      <c r="ED41" s="189"/>
      <c r="EE41" s="184">
        <f t="shared" si="3"/>
        <v>5637.32</v>
      </c>
      <c r="EF41" s="205"/>
      <c r="EG41" s="205"/>
      <c r="EH41" s="205"/>
      <c r="EI41" s="205"/>
      <c r="EJ41" s="205"/>
      <c r="EK41" s="205"/>
      <c r="EL41" s="205"/>
      <c r="EM41" s="205"/>
      <c r="EN41" s="205"/>
      <c r="EO41" s="205"/>
      <c r="EP41" s="205"/>
      <c r="EQ41" s="205"/>
      <c r="ER41" s="205"/>
      <c r="ES41" s="206"/>
      <c r="ET41" s="184">
        <f t="shared" si="4"/>
        <v>-5637.32</v>
      </c>
      <c r="EU41" s="205"/>
      <c r="EV41" s="205"/>
      <c r="EW41" s="205"/>
      <c r="EX41" s="205"/>
      <c r="EY41" s="205"/>
      <c r="EZ41" s="205"/>
      <c r="FA41" s="205"/>
      <c r="FB41" s="205"/>
      <c r="FC41" s="205"/>
      <c r="FD41" s="205"/>
      <c r="FE41" s="205"/>
      <c r="FF41" s="205"/>
      <c r="FG41" s="205"/>
      <c r="FH41" s="205"/>
      <c r="FI41" s="205"/>
      <c r="FJ41" s="108"/>
    </row>
    <row r="42" spans="1:166" s="26" customFormat="1" ht="72" customHeight="1">
      <c r="A42" s="235" t="s">
        <v>258</v>
      </c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7"/>
      <c r="AN42" s="128"/>
      <c r="AO42" s="194"/>
      <c r="AP42" s="194"/>
      <c r="AQ42" s="194"/>
      <c r="AR42" s="194"/>
      <c r="AS42" s="195"/>
      <c r="AT42" s="126" t="s">
        <v>259</v>
      </c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06"/>
      <c r="BK42" s="107"/>
      <c r="BL42" s="107"/>
      <c r="BM42" s="107"/>
      <c r="BN42" s="107"/>
      <c r="BO42" s="107"/>
      <c r="BP42" s="107"/>
      <c r="BQ42" s="107"/>
      <c r="BR42" s="107"/>
      <c r="BS42" s="107"/>
      <c r="BT42" s="251">
        <v>68350</v>
      </c>
      <c r="BU42" s="241"/>
      <c r="BV42" s="241"/>
      <c r="BW42" s="241"/>
      <c r="BX42" s="241"/>
      <c r="BY42" s="241"/>
      <c r="BZ42" s="241"/>
      <c r="CA42" s="241"/>
      <c r="CB42" s="241"/>
      <c r="CC42" s="241"/>
      <c r="CD42" s="241"/>
      <c r="CE42" s="242"/>
      <c r="CF42" s="106"/>
      <c r="CG42" s="251">
        <v>223497.53</v>
      </c>
      <c r="CH42" s="239"/>
      <c r="CI42" s="239"/>
      <c r="CJ42" s="239"/>
      <c r="CK42" s="239"/>
      <c r="CL42" s="239"/>
      <c r="CM42" s="239"/>
      <c r="CN42" s="239"/>
      <c r="CO42" s="239"/>
      <c r="CP42" s="239"/>
      <c r="CQ42" s="239"/>
      <c r="CR42" s="239"/>
      <c r="CS42" s="239"/>
      <c r="CT42" s="239"/>
      <c r="CU42" s="239"/>
      <c r="CV42" s="239"/>
      <c r="CW42" s="239"/>
      <c r="CX42" s="239"/>
      <c r="CY42" s="239"/>
      <c r="CZ42" s="239"/>
      <c r="DA42" s="239"/>
      <c r="DB42" s="239"/>
      <c r="DC42" s="239"/>
      <c r="DD42" s="239"/>
      <c r="DE42" s="239"/>
      <c r="DF42" s="239"/>
      <c r="DG42" s="239"/>
      <c r="DH42" s="239"/>
      <c r="DI42" s="239"/>
      <c r="DJ42" s="239"/>
      <c r="DK42" s="239"/>
      <c r="DL42" s="239"/>
      <c r="DM42" s="240"/>
      <c r="DN42" s="238"/>
      <c r="DO42" s="239"/>
      <c r="DP42" s="239"/>
      <c r="DQ42" s="239"/>
      <c r="DR42" s="239"/>
      <c r="DS42" s="239"/>
      <c r="DT42" s="239"/>
      <c r="DU42" s="239"/>
      <c r="DV42" s="239"/>
      <c r="DW42" s="239"/>
      <c r="DX42" s="239"/>
      <c r="DY42" s="239"/>
      <c r="DZ42" s="239"/>
      <c r="EA42" s="239"/>
      <c r="EB42" s="239"/>
      <c r="EC42" s="239"/>
      <c r="ED42" s="240"/>
      <c r="EE42" s="246">
        <f t="shared" si="3"/>
        <v>223497.53</v>
      </c>
      <c r="EF42" s="241"/>
      <c r="EG42" s="241"/>
      <c r="EH42" s="241"/>
      <c r="EI42" s="241"/>
      <c r="EJ42" s="241"/>
      <c r="EK42" s="241"/>
      <c r="EL42" s="241"/>
      <c r="EM42" s="241"/>
      <c r="EN42" s="241"/>
      <c r="EO42" s="241"/>
      <c r="EP42" s="241"/>
      <c r="EQ42" s="241"/>
      <c r="ER42" s="241"/>
      <c r="ES42" s="242"/>
      <c r="ET42" s="246">
        <f t="shared" si="4"/>
        <v>-155147.53</v>
      </c>
      <c r="EU42" s="241"/>
      <c r="EV42" s="241"/>
      <c r="EW42" s="241"/>
      <c r="EX42" s="241"/>
      <c r="EY42" s="241"/>
      <c r="EZ42" s="241"/>
      <c r="FA42" s="241"/>
      <c r="FB42" s="241"/>
      <c r="FC42" s="241"/>
      <c r="FD42" s="241"/>
      <c r="FE42" s="241"/>
      <c r="FF42" s="241"/>
      <c r="FG42" s="241"/>
      <c r="FH42" s="241"/>
      <c r="FI42" s="241"/>
      <c r="FJ42" s="108"/>
    </row>
    <row r="43" spans="1:166" s="26" customFormat="1" ht="46.5" customHeight="1">
      <c r="A43" s="235" t="s">
        <v>260</v>
      </c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7"/>
      <c r="AN43" s="203"/>
      <c r="AO43" s="191"/>
      <c r="AP43" s="191"/>
      <c r="AQ43" s="191"/>
      <c r="AR43" s="191"/>
      <c r="AS43" s="192"/>
      <c r="AT43" s="126" t="s">
        <v>271</v>
      </c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06"/>
      <c r="BK43" s="107"/>
      <c r="BL43" s="107"/>
      <c r="BM43" s="107"/>
      <c r="BN43" s="107"/>
      <c r="BO43" s="107"/>
      <c r="BP43" s="107"/>
      <c r="BQ43" s="107"/>
      <c r="BR43" s="107"/>
      <c r="BS43" s="107"/>
      <c r="BT43" s="196">
        <v>0</v>
      </c>
      <c r="BU43" s="205"/>
      <c r="BV43" s="205"/>
      <c r="BW43" s="205"/>
      <c r="BX43" s="205"/>
      <c r="BY43" s="205"/>
      <c r="BZ43" s="205"/>
      <c r="CA43" s="205"/>
      <c r="CB43" s="205"/>
      <c r="CC43" s="205"/>
      <c r="CD43" s="205"/>
      <c r="CE43" s="206"/>
      <c r="CF43" s="106"/>
      <c r="CG43" s="196">
        <v>5792.71</v>
      </c>
      <c r="CH43" s="188"/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8"/>
      <c r="DE43" s="188"/>
      <c r="DF43" s="188"/>
      <c r="DG43" s="188"/>
      <c r="DH43" s="188"/>
      <c r="DI43" s="188"/>
      <c r="DJ43" s="188"/>
      <c r="DK43" s="188"/>
      <c r="DL43" s="188"/>
      <c r="DM43" s="189"/>
      <c r="DN43" s="269"/>
      <c r="DO43" s="188"/>
      <c r="DP43" s="188"/>
      <c r="DQ43" s="188"/>
      <c r="DR43" s="188"/>
      <c r="DS43" s="188"/>
      <c r="DT43" s="188"/>
      <c r="DU43" s="188"/>
      <c r="DV43" s="188"/>
      <c r="DW43" s="188"/>
      <c r="DX43" s="188"/>
      <c r="DY43" s="188"/>
      <c r="DZ43" s="188"/>
      <c r="EA43" s="188"/>
      <c r="EB43" s="188"/>
      <c r="EC43" s="188"/>
      <c r="ED43" s="189"/>
      <c r="EE43" s="184">
        <f t="shared" si="3"/>
        <v>5792.71</v>
      </c>
      <c r="EF43" s="205"/>
      <c r="EG43" s="205"/>
      <c r="EH43" s="205"/>
      <c r="EI43" s="205"/>
      <c r="EJ43" s="205"/>
      <c r="EK43" s="205"/>
      <c r="EL43" s="205"/>
      <c r="EM43" s="205"/>
      <c r="EN43" s="205"/>
      <c r="EO43" s="205"/>
      <c r="EP43" s="205"/>
      <c r="EQ43" s="205"/>
      <c r="ER43" s="205"/>
      <c r="ES43" s="206"/>
      <c r="ET43" s="184">
        <f t="shared" si="4"/>
        <v>-5792.71</v>
      </c>
      <c r="EU43" s="205"/>
      <c r="EV43" s="205"/>
      <c r="EW43" s="205"/>
      <c r="EX43" s="205"/>
      <c r="EY43" s="205"/>
      <c r="EZ43" s="205"/>
      <c r="FA43" s="205"/>
      <c r="FB43" s="205"/>
      <c r="FC43" s="205"/>
      <c r="FD43" s="205"/>
      <c r="FE43" s="205"/>
      <c r="FF43" s="205"/>
      <c r="FG43" s="205"/>
      <c r="FH43" s="205"/>
      <c r="FI43" s="205"/>
      <c r="FJ43" s="108"/>
    </row>
    <row r="44" spans="1:166" s="26" customFormat="1" ht="46.5" customHeight="1">
      <c r="A44" s="235" t="s">
        <v>296</v>
      </c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7"/>
      <c r="AN44" s="203"/>
      <c r="AO44" s="191"/>
      <c r="AP44" s="191"/>
      <c r="AQ44" s="191"/>
      <c r="AR44" s="191"/>
      <c r="AS44" s="192"/>
      <c r="AT44" s="126" t="s">
        <v>297</v>
      </c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06"/>
      <c r="BK44" s="107"/>
      <c r="BL44" s="107"/>
      <c r="BM44" s="107"/>
      <c r="BN44" s="107"/>
      <c r="BO44" s="107"/>
      <c r="BP44" s="107"/>
      <c r="BQ44" s="107"/>
      <c r="BR44" s="107"/>
      <c r="BS44" s="107"/>
      <c r="BT44" s="196">
        <v>0</v>
      </c>
      <c r="BU44" s="205"/>
      <c r="BV44" s="205"/>
      <c r="BW44" s="205"/>
      <c r="BX44" s="205"/>
      <c r="BY44" s="205"/>
      <c r="BZ44" s="205"/>
      <c r="CA44" s="205"/>
      <c r="CB44" s="205"/>
      <c r="CC44" s="205"/>
      <c r="CD44" s="205"/>
      <c r="CE44" s="206"/>
      <c r="CF44" s="106"/>
      <c r="CG44" s="196">
        <v>500</v>
      </c>
      <c r="CH44" s="188"/>
      <c r="CI44" s="188"/>
      <c r="CJ44" s="188"/>
      <c r="CK44" s="188"/>
      <c r="CL44" s="188"/>
      <c r="CM44" s="188"/>
      <c r="CN44" s="188"/>
      <c r="CO44" s="188"/>
      <c r="CP44" s="188"/>
      <c r="CQ44" s="188"/>
      <c r="CR44" s="188"/>
      <c r="CS44" s="188"/>
      <c r="CT44" s="188"/>
      <c r="CU44" s="188"/>
      <c r="CV44" s="188"/>
      <c r="CW44" s="188"/>
      <c r="CX44" s="188"/>
      <c r="CY44" s="188"/>
      <c r="CZ44" s="188"/>
      <c r="DA44" s="188"/>
      <c r="DB44" s="188"/>
      <c r="DC44" s="188"/>
      <c r="DD44" s="188"/>
      <c r="DE44" s="188"/>
      <c r="DF44" s="188"/>
      <c r="DG44" s="188"/>
      <c r="DH44" s="188"/>
      <c r="DI44" s="188"/>
      <c r="DJ44" s="188"/>
      <c r="DK44" s="188"/>
      <c r="DL44" s="188"/>
      <c r="DM44" s="189"/>
      <c r="DN44" s="269"/>
      <c r="DO44" s="188"/>
      <c r="DP44" s="188"/>
      <c r="DQ44" s="188"/>
      <c r="DR44" s="188"/>
      <c r="DS44" s="188"/>
      <c r="DT44" s="188"/>
      <c r="DU44" s="188"/>
      <c r="DV44" s="188"/>
      <c r="DW44" s="188"/>
      <c r="DX44" s="188"/>
      <c r="DY44" s="188"/>
      <c r="DZ44" s="188"/>
      <c r="EA44" s="188"/>
      <c r="EB44" s="188"/>
      <c r="EC44" s="188"/>
      <c r="ED44" s="114"/>
      <c r="EE44" s="184">
        <f t="shared" si="3"/>
        <v>500</v>
      </c>
      <c r="EF44" s="205"/>
      <c r="EG44" s="205"/>
      <c r="EH44" s="205"/>
      <c r="EI44" s="205"/>
      <c r="EJ44" s="205"/>
      <c r="EK44" s="205"/>
      <c r="EL44" s="205"/>
      <c r="EM44" s="205"/>
      <c r="EN44" s="205"/>
      <c r="EO44" s="205"/>
      <c r="EP44" s="205"/>
      <c r="EQ44" s="205"/>
      <c r="ER44" s="205"/>
      <c r="ES44" s="206"/>
      <c r="ET44" s="184">
        <f t="shared" si="4"/>
        <v>-500</v>
      </c>
      <c r="EU44" s="205"/>
      <c r="EV44" s="205"/>
      <c r="EW44" s="205"/>
      <c r="EX44" s="205"/>
      <c r="EY44" s="205"/>
      <c r="EZ44" s="205"/>
      <c r="FA44" s="205"/>
      <c r="FB44" s="205"/>
      <c r="FC44" s="205"/>
      <c r="FD44" s="205"/>
      <c r="FE44" s="205"/>
      <c r="FF44" s="205"/>
      <c r="FG44" s="205"/>
      <c r="FH44" s="205"/>
      <c r="FI44" s="205"/>
      <c r="FJ44" s="108"/>
    </row>
    <row r="45" spans="1:166" ht="27" customHeight="1">
      <c r="A45" s="218" t="s">
        <v>111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20"/>
      <c r="AN45" s="273"/>
      <c r="AO45" s="257"/>
      <c r="AP45" s="257"/>
      <c r="AQ45" s="257"/>
      <c r="AR45" s="257"/>
      <c r="AS45" s="258"/>
      <c r="AT45" s="425" t="s">
        <v>231</v>
      </c>
      <c r="AU45" s="425"/>
      <c r="AV45" s="425"/>
      <c r="AW45" s="425"/>
      <c r="AX45" s="425"/>
      <c r="AY45" s="425"/>
      <c r="AZ45" s="425"/>
      <c r="BA45" s="425"/>
      <c r="BB45" s="425"/>
      <c r="BC45" s="425"/>
      <c r="BD45" s="425"/>
      <c r="BE45" s="425"/>
      <c r="BF45" s="425"/>
      <c r="BG45" s="425"/>
      <c r="BH45" s="425"/>
      <c r="BI45" s="425"/>
      <c r="BJ45" s="75"/>
      <c r="BK45" s="76"/>
      <c r="BL45" s="76"/>
      <c r="BM45" s="76"/>
      <c r="BN45" s="76"/>
      <c r="BO45" s="76"/>
      <c r="BP45" s="76"/>
      <c r="BQ45" s="76"/>
      <c r="BR45" s="76"/>
      <c r="BS45" s="76"/>
      <c r="BT45" s="221">
        <f>BJ46</f>
        <v>14000</v>
      </c>
      <c r="BU45" s="214"/>
      <c r="BV45" s="214"/>
      <c r="BW45" s="214"/>
      <c r="BX45" s="214"/>
      <c r="BY45" s="214"/>
      <c r="BZ45" s="214"/>
      <c r="CA45" s="214"/>
      <c r="CB45" s="214"/>
      <c r="CC45" s="214"/>
      <c r="CD45" s="214"/>
      <c r="CE45" s="249"/>
      <c r="CF45" s="75"/>
      <c r="CG45" s="221">
        <f>CF46</f>
        <v>20900</v>
      </c>
      <c r="CH45" s="219"/>
      <c r="CI45" s="219"/>
      <c r="CJ45" s="219"/>
      <c r="CK45" s="219"/>
      <c r="CL45" s="219"/>
      <c r="CM45" s="219"/>
      <c r="CN45" s="219"/>
      <c r="CO45" s="219"/>
      <c r="CP45" s="219"/>
      <c r="CQ45" s="219"/>
      <c r="CR45" s="219"/>
      <c r="CS45" s="219"/>
      <c r="CT45" s="219"/>
      <c r="CU45" s="219"/>
      <c r="CV45" s="219"/>
      <c r="CW45" s="219"/>
      <c r="CX45" s="219"/>
      <c r="CY45" s="219"/>
      <c r="CZ45" s="219"/>
      <c r="DA45" s="219"/>
      <c r="DB45" s="219"/>
      <c r="DC45" s="219"/>
      <c r="DD45" s="219"/>
      <c r="DE45" s="219"/>
      <c r="DF45" s="219"/>
      <c r="DG45" s="219"/>
      <c r="DH45" s="219"/>
      <c r="DI45" s="219"/>
      <c r="DJ45" s="219"/>
      <c r="DK45" s="219"/>
      <c r="DL45" s="219"/>
      <c r="DM45" s="220"/>
      <c r="DN45" s="199"/>
      <c r="DO45" s="219"/>
      <c r="DP45" s="219"/>
      <c r="DQ45" s="219"/>
      <c r="DR45" s="219"/>
      <c r="DS45" s="219"/>
      <c r="DT45" s="219"/>
      <c r="DU45" s="219"/>
      <c r="DV45" s="219"/>
      <c r="DW45" s="219"/>
      <c r="DX45" s="219"/>
      <c r="DY45" s="219"/>
      <c r="DZ45" s="219"/>
      <c r="EA45" s="219"/>
      <c r="EB45" s="219"/>
      <c r="EC45" s="219"/>
      <c r="ED45" s="220"/>
      <c r="EE45" s="216">
        <f t="shared" si="3"/>
        <v>20900</v>
      </c>
      <c r="EF45" s="214"/>
      <c r="EG45" s="214"/>
      <c r="EH45" s="214"/>
      <c r="EI45" s="214"/>
      <c r="EJ45" s="214"/>
      <c r="EK45" s="214"/>
      <c r="EL45" s="214"/>
      <c r="EM45" s="214"/>
      <c r="EN45" s="214"/>
      <c r="EO45" s="214"/>
      <c r="EP45" s="214"/>
      <c r="EQ45" s="214"/>
      <c r="ER45" s="214"/>
      <c r="ES45" s="249"/>
      <c r="ET45" s="216">
        <f t="shared" si="4"/>
        <v>-6900</v>
      </c>
      <c r="EU45" s="214"/>
      <c r="EV45" s="214"/>
      <c r="EW45" s="214"/>
      <c r="EX45" s="214"/>
      <c r="EY45" s="214"/>
      <c r="EZ45" s="214"/>
      <c r="FA45" s="214"/>
      <c r="FB45" s="214"/>
      <c r="FC45" s="214"/>
      <c r="FD45" s="214"/>
      <c r="FE45" s="214"/>
      <c r="FF45" s="214"/>
      <c r="FG45" s="214"/>
      <c r="FH45" s="214"/>
      <c r="FI45" s="214"/>
      <c r="FJ45" s="249"/>
    </row>
    <row r="46" spans="1:166" ht="81.75" customHeight="1">
      <c r="A46" s="235" t="s">
        <v>229</v>
      </c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7"/>
      <c r="AN46" s="579"/>
      <c r="AO46" s="580"/>
      <c r="AP46" s="580"/>
      <c r="AQ46" s="580"/>
      <c r="AR46" s="580"/>
      <c r="AS46" s="580"/>
      <c r="AT46" s="126" t="s">
        <v>230</v>
      </c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516">
        <v>14000</v>
      </c>
      <c r="BK46" s="516"/>
      <c r="BL46" s="516"/>
      <c r="BM46" s="516"/>
      <c r="BN46" s="516"/>
      <c r="BO46" s="516"/>
      <c r="BP46" s="516"/>
      <c r="BQ46" s="516"/>
      <c r="BR46" s="516"/>
      <c r="BS46" s="516"/>
      <c r="BT46" s="516"/>
      <c r="BU46" s="516"/>
      <c r="BV46" s="516"/>
      <c r="BW46" s="516"/>
      <c r="BX46" s="516"/>
      <c r="BY46" s="516"/>
      <c r="BZ46" s="516"/>
      <c r="CA46" s="516"/>
      <c r="CB46" s="516"/>
      <c r="CC46" s="516"/>
      <c r="CD46" s="516"/>
      <c r="CE46" s="516"/>
      <c r="CF46" s="516">
        <v>20900</v>
      </c>
      <c r="CG46" s="516"/>
      <c r="CH46" s="516"/>
      <c r="CI46" s="516"/>
      <c r="CJ46" s="516"/>
      <c r="CK46" s="516"/>
      <c r="CL46" s="516"/>
      <c r="CM46" s="516"/>
      <c r="CN46" s="516"/>
      <c r="CO46" s="516"/>
      <c r="CP46" s="516"/>
      <c r="CQ46" s="516"/>
      <c r="CR46" s="516"/>
      <c r="CS46" s="516"/>
      <c r="CT46" s="516"/>
      <c r="CU46" s="516"/>
      <c r="CV46" s="516"/>
      <c r="CW46" s="410"/>
      <c r="CX46" s="410"/>
      <c r="CY46" s="410"/>
      <c r="CZ46" s="410"/>
      <c r="DA46" s="410"/>
      <c r="DB46" s="410"/>
      <c r="DC46" s="410"/>
      <c r="DD46" s="410"/>
      <c r="DE46" s="410"/>
      <c r="DF46" s="410"/>
      <c r="DG46" s="410"/>
      <c r="DH46" s="410"/>
      <c r="DI46" s="410"/>
      <c r="DJ46" s="410"/>
      <c r="DK46" s="410"/>
      <c r="DL46" s="410"/>
      <c r="DM46" s="410"/>
      <c r="DN46" s="409"/>
      <c r="DO46" s="409"/>
      <c r="DP46" s="409"/>
      <c r="DQ46" s="409"/>
      <c r="DR46" s="409"/>
      <c r="DS46" s="409"/>
      <c r="DT46" s="409"/>
      <c r="DU46" s="409"/>
      <c r="DV46" s="409"/>
      <c r="DW46" s="409"/>
      <c r="DX46" s="409"/>
      <c r="DY46" s="409"/>
      <c r="DZ46" s="409"/>
      <c r="EA46" s="409"/>
      <c r="EB46" s="409"/>
      <c r="EC46" s="409"/>
      <c r="ED46" s="409"/>
      <c r="EE46" s="335">
        <f>CF46</f>
        <v>20900</v>
      </c>
      <c r="EF46" s="335"/>
      <c r="EG46" s="335"/>
      <c r="EH46" s="335"/>
      <c r="EI46" s="335"/>
      <c r="EJ46" s="335"/>
      <c r="EK46" s="335"/>
      <c r="EL46" s="335"/>
      <c r="EM46" s="335"/>
      <c r="EN46" s="335"/>
      <c r="EO46" s="335"/>
      <c r="EP46" s="335"/>
      <c r="EQ46" s="335"/>
      <c r="ER46" s="335"/>
      <c r="ES46" s="335"/>
      <c r="ET46" s="335">
        <f>BJ46-CF46</f>
        <v>-6900</v>
      </c>
      <c r="EU46" s="335"/>
      <c r="EV46" s="335"/>
      <c r="EW46" s="335"/>
      <c r="EX46" s="335"/>
      <c r="EY46" s="335"/>
      <c r="EZ46" s="335"/>
      <c r="FA46" s="335"/>
      <c r="FB46" s="335"/>
      <c r="FC46" s="335"/>
      <c r="FD46" s="335"/>
      <c r="FE46" s="335"/>
      <c r="FF46" s="335"/>
      <c r="FG46" s="335"/>
      <c r="FH46" s="335"/>
      <c r="FI46" s="335"/>
      <c r="FJ46" s="335"/>
    </row>
    <row r="47" spans="1:166" s="26" customFormat="1" ht="39.75" customHeight="1">
      <c r="A47" s="581" t="s">
        <v>112</v>
      </c>
      <c r="B47" s="582"/>
      <c r="C47" s="582"/>
      <c r="D47" s="582"/>
      <c r="E47" s="582"/>
      <c r="F47" s="582"/>
      <c r="G47" s="582"/>
      <c r="H47" s="582"/>
      <c r="I47" s="582"/>
      <c r="J47" s="582"/>
      <c r="K47" s="582"/>
      <c r="L47" s="582"/>
      <c r="M47" s="582"/>
      <c r="N47" s="582"/>
      <c r="O47" s="582"/>
      <c r="P47" s="582"/>
      <c r="Q47" s="582"/>
      <c r="R47" s="582"/>
      <c r="S47" s="582"/>
      <c r="T47" s="582"/>
      <c r="U47" s="582"/>
      <c r="V47" s="582"/>
      <c r="W47" s="582"/>
      <c r="X47" s="582"/>
      <c r="Y47" s="582"/>
      <c r="Z47" s="582"/>
      <c r="AA47" s="582"/>
      <c r="AB47" s="582"/>
      <c r="AC47" s="582"/>
      <c r="AD47" s="582"/>
      <c r="AE47" s="582"/>
      <c r="AF47" s="582"/>
      <c r="AG47" s="582"/>
      <c r="AH47" s="582"/>
      <c r="AI47" s="582"/>
      <c r="AJ47" s="582"/>
      <c r="AK47" s="582"/>
      <c r="AL47" s="582"/>
      <c r="AM47" s="583"/>
      <c r="AN47" s="225"/>
      <c r="AO47" s="117"/>
      <c r="AP47" s="117"/>
      <c r="AQ47" s="117"/>
      <c r="AR47" s="117"/>
      <c r="AS47" s="118"/>
      <c r="AT47" s="425" t="s">
        <v>234</v>
      </c>
      <c r="AU47" s="425"/>
      <c r="AV47" s="425"/>
      <c r="AW47" s="425"/>
      <c r="AX47" s="425"/>
      <c r="AY47" s="425"/>
      <c r="AZ47" s="425"/>
      <c r="BA47" s="425"/>
      <c r="BB47" s="425"/>
      <c r="BC47" s="425"/>
      <c r="BD47" s="425"/>
      <c r="BE47" s="425"/>
      <c r="BF47" s="425"/>
      <c r="BG47" s="425"/>
      <c r="BH47" s="425"/>
      <c r="BI47" s="425"/>
      <c r="BJ47" s="222">
        <f>BT48</f>
        <v>18800</v>
      </c>
      <c r="BK47" s="223"/>
      <c r="BL47" s="223"/>
      <c r="BM47" s="223"/>
      <c r="BN47" s="223"/>
      <c r="BO47" s="223"/>
      <c r="BP47" s="223"/>
      <c r="BQ47" s="223"/>
      <c r="BR47" s="223"/>
      <c r="BS47" s="223"/>
      <c r="BT47" s="223"/>
      <c r="BU47" s="223"/>
      <c r="BV47" s="223"/>
      <c r="BW47" s="223"/>
      <c r="BX47" s="223"/>
      <c r="BY47" s="223"/>
      <c r="BZ47" s="223"/>
      <c r="CA47" s="223"/>
      <c r="CB47" s="223"/>
      <c r="CC47" s="223"/>
      <c r="CD47" s="223"/>
      <c r="CE47" s="224"/>
      <c r="CF47" s="216">
        <f>CG48</f>
        <v>21070.88</v>
      </c>
      <c r="CG47" s="221"/>
      <c r="CH47" s="221"/>
      <c r="CI47" s="221"/>
      <c r="CJ47" s="221"/>
      <c r="CK47" s="221"/>
      <c r="CL47" s="221"/>
      <c r="CM47" s="221"/>
      <c r="CN47" s="221"/>
      <c r="CO47" s="221"/>
      <c r="CP47" s="221"/>
      <c r="CQ47" s="221"/>
      <c r="CR47" s="221"/>
      <c r="CS47" s="221"/>
      <c r="CT47" s="219"/>
      <c r="CU47" s="219"/>
      <c r="CV47" s="219"/>
      <c r="CW47" s="219"/>
      <c r="CX47" s="219"/>
      <c r="CY47" s="219"/>
      <c r="CZ47" s="219"/>
      <c r="DA47" s="219"/>
      <c r="DB47" s="219"/>
      <c r="DC47" s="219"/>
      <c r="DD47" s="219"/>
      <c r="DE47" s="219"/>
      <c r="DF47" s="219"/>
      <c r="DG47" s="219"/>
      <c r="DH47" s="219"/>
      <c r="DI47" s="219"/>
      <c r="DJ47" s="219"/>
      <c r="DK47" s="219"/>
      <c r="DL47" s="219"/>
      <c r="DM47" s="220"/>
      <c r="DN47" s="243"/>
      <c r="DO47" s="513"/>
      <c r="DP47" s="513"/>
      <c r="DQ47" s="513"/>
      <c r="DR47" s="513"/>
      <c r="DS47" s="513"/>
      <c r="DT47" s="513"/>
      <c r="DU47" s="513"/>
      <c r="DV47" s="513"/>
      <c r="DW47" s="513"/>
      <c r="DX47" s="513"/>
      <c r="DY47" s="513"/>
      <c r="DZ47" s="513"/>
      <c r="EA47" s="513"/>
      <c r="EB47" s="513"/>
      <c r="EC47" s="513"/>
      <c r="ED47" s="514"/>
      <c r="EE47" s="399">
        <f>CF47</f>
        <v>21070.88</v>
      </c>
      <c r="EF47" s="399"/>
      <c r="EG47" s="399"/>
      <c r="EH47" s="399"/>
      <c r="EI47" s="399"/>
      <c r="EJ47" s="399"/>
      <c r="EK47" s="399"/>
      <c r="EL47" s="399"/>
      <c r="EM47" s="399"/>
      <c r="EN47" s="399"/>
      <c r="EO47" s="399"/>
      <c r="EP47" s="399"/>
      <c r="EQ47" s="399"/>
      <c r="ER47" s="399"/>
      <c r="ES47" s="399"/>
      <c r="ET47" s="399">
        <f>BJ47-CF47</f>
        <v>-2270.880000000001</v>
      </c>
      <c r="EU47" s="399"/>
      <c r="EV47" s="399"/>
      <c r="EW47" s="399"/>
      <c r="EX47" s="399"/>
      <c r="EY47" s="399"/>
      <c r="EZ47" s="399"/>
      <c r="FA47" s="399"/>
      <c r="FB47" s="399"/>
      <c r="FC47" s="399"/>
      <c r="FD47" s="399"/>
      <c r="FE47" s="399"/>
      <c r="FF47" s="399"/>
      <c r="FG47" s="399"/>
      <c r="FH47" s="399"/>
      <c r="FI47" s="399"/>
      <c r="FJ47" s="399"/>
    </row>
    <row r="48" spans="1:166" ht="68.25" customHeight="1">
      <c r="A48" s="235" t="s">
        <v>232</v>
      </c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/>
      <c r="AL48" s="236"/>
      <c r="AM48" s="237"/>
      <c r="AN48" s="128"/>
      <c r="AO48" s="122"/>
      <c r="AP48" s="122"/>
      <c r="AQ48" s="122"/>
      <c r="AR48" s="122"/>
      <c r="AS48" s="123"/>
      <c r="AT48" s="126" t="s">
        <v>233</v>
      </c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246">
        <v>18800</v>
      </c>
      <c r="BU48" s="251"/>
      <c r="BV48" s="251"/>
      <c r="BW48" s="251"/>
      <c r="BX48" s="251"/>
      <c r="BY48" s="251"/>
      <c r="BZ48" s="251"/>
      <c r="CA48" s="251"/>
      <c r="CB48" s="251"/>
      <c r="CC48" s="251"/>
      <c r="CD48" s="251"/>
      <c r="CE48" s="266"/>
      <c r="CF48" s="105"/>
      <c r="CG48" s="246">
        <v>21070.88</v>
      </c>
      <c r="CH48" s="239"/>
      <c r="CI48" s="239"/>
      <c r="CJ48" s="239"/>
      <c r="CK48" s="239"/>
      <c r="CL48" s="239"/>
      <c r="CM48" s="239"/>
      <c r="CN48" s="239"/>
      <c r="CO48" s="239"/>
      <c r="CP48" s="239"/>
      <c r="CQ48" s="239"/>
      <c r="CR48" s="239"/>
      <c r="CS48" s="239"/>
      <c r="CT48" s="239"/>
      <c r="CU48" s="239"/>
      <c r="CV48" s="239"/>
      <c r="CW48" s="239"/>
      <c r="CX48" s="239"/>
      <c r="CY48" s="239"/>
      <c r="CZ48" s="239"/>
      <c r="DA48" s="239"/>
      <c r="DB48" s="239"/>
      <c r="DC48" s="239"/>
      <c r="DD48" s="239"/>
      <c r="DE48" s="239"/>
      <c r="DF48" s="239"/>
      <c r="DG48" s="239"/>
      <c r="DH48" s="239"/>
      <c r="DI48" s="239"/>
      <c r="DJ48" s="239"/>
      <c r="DK48" s="239"/>
      <c r="DL48" s="239"/>
      <c r="DM48" s="240"/>
      <c r="DN48" s="238"/>
      <c r="DO48" s="276"/>
      <c r="DP48" s="276"/>
      <c r="DQ48" s="276"/>
      <c r="DR48" s="276"/>
      <c r="DS48" s="276"/>
      <c r="DT48" s="276"/>
      <c r="DU48" s="276"/>
      <c r="DV48" s="276"/>
      <c r="DW48" s="276"/>
      <c r="DX48" s="276"/>
      <c r="DY48" s="276"/>
      <c r="DZ48" s="276"/>
      <c r="EA48" s="276"/>
      <c r="EB48" s="276"/>
      <c r="EC48" s="276"/>
      <c r="ED48" s="277"/>
      <c r="EE48" s="246">
        <f>CG48</f>
        <v>21070.88</v>
      </c>
      <c r="EF48" s="251"/>
      <c r="EG48" s="251"/>
      <c r="EH48" s="251"/>
      <c r="EI48" s="251"/>
      <c r="EJ48" s="251"/>
      <c r="EK48" s="251"/>
      <c r="EL48" s="251"/>
      <c r="EM48" s="251"/>
      <c r="EN48" s="251"/>
      <c r="EO48" s="251"/>
      <c r="EP48" s="251"/>
      <c r="EQ48" s="251"/>
      <c r="ER48" s="251"/>
      <c r="ES48" s="266"/>
      <c r="ET48" s="246">
        <f>BT48-CG48</f>
        <v>-2270.880000000001</v>
      </c>
      <c r="EU48" s="251"/>
      <c r="EV48" s="251"/>
      <c r="EW48" s="251"/>
      <c r="EX48" s="251"/>
      <c r="EY48" s="251"/>
      <c r="EZ48" s="251"/>
      <c r="FA48" s="251"/>
      <c r="FB48" s="251"/>
      <c r="FC48" s="251"/>
      <c r="FD48" s="251"/>
      <c r="FE48" s="251"/>
      <c r="FF48" s="251"/>
      <c r="FG48" s="251"/>
      <c r="FH48" s="251"/>
      <c r="FI48" s="266"/>
      <c r="FJ48" s="105"/>
    </row>
    <row r="49" spans="1:166" ht="33.75" customHeight="1">
      <c r="A49" s="218" t="s">
        <v>186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20"/>
      <c r="AN49" s="203"/>
      <c r="AO49" s="271"/>
      <c r="AP49" s="271"/>
      <c r="AQ49" s="271"/>
      <c r="AR49" s="271"/>
      <c r="AS49" s="272"/>
      <c r="AT49" s="273" t="s">
        <v>235</v>
      </c>
      <c r="AU49" s="274"/>
      <c r="AV49" s="274"/>
      <c r="AW49" s="274"/>
      <c r="AX49" s="274"/>
      <c r="AY49" s="274"/>
      <c r="AZ49" s="274"/>
      <c r="BA49" s="274"/>
      <c r="BB49" s="274"/>
      <c r="BC49" s="274"/>
      <c r="BD49" s="274"/>
      <c r="BE49" s="274"/>
      <c r="BF49" s="274"/>
      <c r="BG49" s="274"/>
      <c r="BH49" s="274"/>
      <c r="BI49" s="275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216">
        <v>0</v>
      </c>
      <c r="BU49" s="221"/>
      <c r="BV49" s="221"/>
      <c r="BW49" s="221"/>
      <c r="BX49" s="221"/>
      <c r="BY49" s="221"/>
      <c r="BZ49" s="221"/>
      <c r="CA49" s="221"/>
      <c r="CB49" s="221"/>
      <c r="CC49" s="221"/>
      <c r="CD49" s="221"/>
      <c r="CE49" s="252"/>
      <c r="CF49" s="78"/>
      <c r="CG49" s="221">
        <v>0</v>
      </c>
      <c r="CH49" s="219"/>
      <c r="CI49" s="219"/>
      <c r="CJ49" s="219"/>
      <c r="CK49" s="219"/>
      <c r="CL49" s="219"/>
      <c r="CM49" s="219"/>
      <c r="CN49" s="219"/>
      <c r="CO49" s="219"/>
      <c r="CP49" s="219"/>
      <c r="CQ49" s="219"/>
      <c r="CR49" s="219"/>
      <c r="CS49" s="219"/>
      <c r="CT49" s="219"/>
      <c r="CU49" s="219"/>
      <c r="CV49" s="219"/>
      <c r="CW49" s="219"/>
      <c r="CX49" s="219"/>
      <c r="CY49" s="219"/>
      <c r="CZ49" s="219"/>
      <c r="DA49" s="219"/>
      <c r="DB49" s="219"/>
      <c r="DC49" s="219"/>
      <c r="DD49" s="219"/>
      <c r="DE49" s="219"/>
      <c r="DF49" s="219"/>
      <c r="DG49" s="219"/>
      <c r="DH49" s="219"/>
      <c r="DI49" s="219"/>
      <c r="DJ49" s="219"/>
      <c r="DK49" s="219"/>
      <c r="DL49" s="219"/>
      <c r="DM49" s="220"/>
      <c r="DN49" s="199"/>
      <c r="DO49" s="330"/>
      <c r="DP49" s="330"/>
      <c r="DQ49" s="330"/>
      <c r="DR49" s="330"/>
      <c r="DS49" s="330"/>
      <c r="DT49" s="330"/>
      <c r="DU49" s="330"/>
      <c r="DV49" s="330"/>
      <c r="DW49" s="330"/>
      <c r="DX49" s="330"/>
      <c r="DY49" s="330"/>
      <c r="DZ49" s="330"/>
      <c r="EA49" s="330"/>
      <c r="EB49" s="330"/>
      <c r="EC49" s="330"/>
      <c r="ED49" s="331"/>
      <c r="EE49" s="216">
        <f>CG49</f>
        <v>0</v>
      </c>
      <c r="EF49" s="221"/>
      <c r="EG49" s="221"/>
      <c r="EH49" s="221"/>
      <c r="EI49" s="221"/>
      <c r="EJ49" s="221"/>
      <c r="EK49" s="221"/>
      <c r="EL49" s="221"/>
      <c r="EM49" s="221"/>
      <c r="EN49" s="221"/>
      <c r="EO49" s="221"/>
      <c r="EP49" s="221"/>
      <c r="EQ49" s="221"/>
      <c r="ER49" s="221"/>
      <c r="ES49" s="252"/>
      <c r="ET49" s="216">
        <f>BT49-EE49</f>
        <v>0</v>
      </c>
      <c r="EU49" s="221"/>
      <c r="EV49" s="221"/>
      <c r="EW49" s="221"/>
      <c r="EX49" s="221"/>
      <c r="EY49" s="221"/>
      <c r="EZ49" s="221"/>
      <c r="FA49" s="221"/>
      <c r="FB49" s="221"/>
      <c r="FC49" s="221"/>
      <c r="FD49" s="221"/>
      <c r="FE49" s="221"/>
      <c r="FF49" s="221"/>
      <c r="FG49" s="221"/>
      <c r="FH49" s="221"/>
      <c r="FI49" s="252"/>
      <c r="FJ49" s="105"/>
    </row>
    <row r="50" spans="1:166" ht="90.75" customHeight="1">
      <c r="A50" s="218" t="s">
        <v>272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9"/>
      <c r="AN50" s="203"/>
      <c r="AO50" s="191"/>
      <c r="AP50" s="191"/>
      <c r="AQ50" s="191"/>
      <c r="AR50" s="191"/>
      <c r="AS50" s="192"/>
      <c r="AT50" s="273" t="s">
        <v>273</v>
      </c>
      <c r="AU50" s="274"/>
      <c r="AV50" s="274"/>
      <c r="AW50" s="274"/>
      <c r="AX50" s="274"/>
      <c r="AY50" s="274"/>
      <c r="AZ50" s="274"/>
      <c r="BA50" s="274"/>
      <c r="BB50" s="274"/>
      <c r="BC50" s="274"/>
      <c r="BD50" s="274"/>
      <c r="BE50" s="274"/>
      <c r="BF50" s="274"/>
      <c r="BG50" s="274"/>
      <c r="BH50" s="274"/>
      <c r="BI50" s="275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216">
        <v>0</v>
      </c>
      <c r="BU50" s="205"/>
      <c r="BV50" s="205"/>
      <c r="BW50" s="205"/>
      <c r="BX50" s="205"/>
      <c r="BY50" s="205"/>
      <c r="BZ50" s="205"/>
      <c r="CA50" s="205"/>
      <c r="CB50" s="205"/>
      <c r="CC50" s="205"/>
      <c r="CD50" s="205"/>
      <c r="CE50" s="206"/>
      <c r="CF50" s="78"/>
      <c r="CG50" s="221">
        <v>0</v>
      </c>
      <c r="CH50" s="188"/>
      <c r="CI50" s="188"/>
      <c r="CJ50" s="188"/>
      <c r="CK50" s="188"/>
      <c r="CL50" s="188"/>
      <c r="CM50" s="188"/>
      <c r="CN50" s="188"/>
      <c r="CO50" s="188"/>
      <c r="CP50" s="188"/>
      <c r="CQ50" s="188"/>
      <c r="CR50" s="188"/>
      <c r="CS50" s="188"/>
      <c r="CT50" s="188"/>
      <c r="CU50" s="188"/>
      <c r="CV50" s="188"/>
      <c r="CW50" s="188"/>
      <c r="CX50" s="188"/>
      <c r="CY50" s="188"/>
      <c r="CZ50" s="188"/>
      <c r="DA50" s="188"/>
      <c r="DB50" s="188"/>
      <c r="DC50" s="188"/>
      <c r="DD50" s="188"/>
      <c r="DE50" s="188"/>
      <c r="DF50" s="188"/>
      <c r="DG50" s="188"/>
      <c r="DH50" s="188"/>
      <c r="DI50" s="188"/>
      <c r="DJ50" s="188"/>
      <c r="DK50" s="188"/>
      <c r="DL50" s="188"/>
      <c r="DM50" s="189"/>
      <c r="DN50" s="199"/>
      <c r="DO50" s="188"/>
      <c r="DP50" s="188"/>
      <c r="DQ50" s="188"/>
      <c r="DR50" s="188"/>
      <c r="DS50" s="188"/>
      <c r="DT50" s="188"/>
      <c r="DU50" s="188"/>
      <c r="DV50" s="188"/>
      <c r="DW50" s="188"/>
      <c r="DX50" s="188"/>
      <c r="DY50" s="188"/>
      <c r="DZ50" s="188"/>
      <c r="EA50" s="188"/>
      <c r="EB50" s="188"/>
      <c r="EC50" s="188"/>
      <c r="ED50" s="189"/>
      <c r="EE50" s="216">
        <f>CG50</f>
        <v>0</v>
      </c>
      <c r="EF50" s="205"/>
      <c r="EG50" s="205"/>
      <c r="EH50" s="205"/>
      <c r="EI50" s="205"/>
      <c r="EJ50" s="205"/>
      <c r="EK50" s="205"/>
      <c r="EL50" s="205"/>
      <c r="EM50" s="205"/>
      <c r="EN50" s="205"/>
      <c r="EO50" s="205"/>
      <c r="EP50" s="205"/>
      <c r="EQ50" s="205"/>
      <c r="ER50" s="205"/>
      <c r="ES50" s="206"/>
      <c r="ET50" s="216">
        <f>BT50-EE50</f>
        <v>0</v>
      </c>
      <c r="EU50" s="205"/>
      <c r="EV50" s="205"/>
      <c r="EW50" s="205"/>
      <c r="EX50" s="205"/>
      <c r="EY50" s="205"/>
      <c r="EZ50" s="205"/>
      <c r="FA50" s="205"/>
      <c r="FB50" s="205"/>
      <c r="FC50" s="205"/>
      <c r="FD50" s="205"/>
      <c r="FE50" s="205"/>
      <c r="FF50" s="205"/>
      <c r="FG50" s="205"/>
      <c r="FH50" s="205"/>
      <c r="FI50" s="206"/>
      <c r="FJ50" s="105"/>
    </row>
    <row r="51" spans="1:166" ht="11.25" customHeight="1">
      <c r="A51" s="520" t="s">
        <v>114</v>
      </c>
      <c r="B51" s="520"/>
      <c r="C51" s="520"/>
      <c r="D51" s="520"/>
      <c r="E51" s="520"/>
      <c r="F51" s="520"/>
      <c r="G51" s="520"/>
      <c r="H51" s="520"/>
      <c r="I51" s="520"/>
      <c r="J51" s="520"/>
      <c r="K51" s="520"/>
      <c r="L51" s="520"/>
      <c r="M51" s="520"/>
      <c r="N51" s="520"/>
      <c r="O51" s="520"/>
      <c r="P51" s="520"/>
      <c r="Q51" s="520"/>
      <c r="R51" s="520"/>
      <c r="S51" s="520"/>
      <c r="T51" s="520"/>
      <c r="U51" s="520"/>
      <c r="V51" s="520"/>
      <c r="W51" s="520"/>
      <c r="X51" s="520"/>
      <c r="Y51" s="520"/>
      <c r="Z51" s="520"/>
      <c r="AA51" s="520"/>
      <c r="AB51" s="520"/>
      <c r="AC51" s="520"/>
      <c r="AD51" s="520"/>
      <c r="AE51" s="520"/>
      <c r="AF51" s="520"/>
      <c r="AG51" s="520"/>
      <c r="AH51" s="520"/>
      <c r="AI51" s="520"/>
      <c r="AJ51" s="520"/>
      <c r="AK51" s="520"/>
      <c r="AL51" s="520"/>
      <c r="AM51" s="520"/>
      <c r="AN51" s="521"/>
      <c r="AO51" s="521"/>
      <c r="AP51" s="521"/>
      <c r="AQ51" s="521"/>
      <c r="AR51" s="521"/>
      <c r="AS51" s="521"/>
      <c r="AT51" s="425" t="s">
        <v>113</v>
      </c>
      <c r="AU51" s="425"/>
      <c r="AV51" s="425"/>
      <c r="AW51" s="425"/>
      <c r="AX51" s="425"/>
      <c r="AY51" s="425"/>
      <c r="AZ51" s="425"/>
      <c r="BA51" s="425"/>
      <c r="BB51" s="425"/>
      <c r="BC51" s="425"/>
      <c r="BD51" s="425"/>
      <c r="BE51" s="425"/>
      <c r="BF51" s="425"/>
      <c r="BG51" s="425"/>
      <c r="BH51" s="425"/>
      <c r="BI51" s="425"/>
      <c r="BJ51" s="399">
        <f>BT52+BJ55+BT58+BT61</f>
        <v>3905234</v>
      </c>
      <c r="BK51" s="399"/>
      <c r="BL51" s="399"/>
      <c r="BM51" s="399"/>
      <c r="BN51" s="399"/>
      <c r="BO51" s="399"/>
      <c r="BP51" s="399"/>
      <c r="BQ51" s="399"/>
      <c r="BR51" s="399"/>
      <c r="BS51" s="399"/>
      <c r="BT51" s="399"/>
      <c r="BU51" s="399"/>
      <c r="BV51" s="399"/>
      <c r="BW51" s="399"/>
      <c r="BX51" s="399"/>
      <c r="BY51" s="399"/>
      <c r="BZ51" s="399"/>
      <c r="CA51" s="399"/>
      <c r="CB51" s="399"/>
      <c r="CC51" s="399"/>
      <c r="CD51" s="399"/>
      <c r="CE51" s="399"/>
      <c r="CF51" s="216">
        <f>CG52+CF55+CG58+CG61</f>
        <v>3873130.89</v>
      </c>
      <c r="CG51" s="221"/>
      <c r="CH51" s="221"/>
      <c r="CI51" s="221"/>
      <c r="CJ51" s="221"/>
      <c r="CK51" s="221"/>
      <c r="CL51" s="221"/>
      <c r="CM51" s="221"/>
      <c r="CN51" s="221"/>
      <c r="CO51" s="221"/>
      <c r="CP51" s="221"/>
      <c r="CQ51" s="221"/>
      <c r="CR51" s="221"/>
      <c r="CS51" s="221"/>
      <c r="CT51" s="221"/>
      <c r="CU51" s="221"/>
      <c r="CV51" s="221"/>
      <c r="CW51" s="197"/>
      <c r="CX51" s="197"/>
      <c r="CY51" s="197"/>
      <c r="CZ51" s="197"/>
      <c r="DA51" s="197"/>
      <c r="DB51" s="197"/>
      <c r="DC51" s="197"/>
      <c r="DD51" s="197"/>
      <c r="DE51" s="197"/>
      <c r="DF51" s="197"/>
      <c r="DG51" s="197"/>
      <c r="DH51" s="197"/>
      <c r="DI51" s="197"/>
      <c r="DJ51" s="197"/>
      <c r="DK51" s="197"/>
      <c r="DL51" s="197"/>
      <c r="DM51" s="198"/>
      <c r="DN51" s="522"/>
      <c r="DO51" s="522"/>
      <c r="DP51" s="522"/>
      <c r="DQ51" s="522"/>
      <c r="DR51" s="522"/>
      <c r="DS51" s="522"/>
      <c r="DT51" s="522"/>
      <c r="DU51" s="522"/>
      <c r="DV51" s="522"/>
      <c r="DW51" s="522"/>
      <c r="DX51" s="522"/>
      <c r="DY51" s="522"/>
      <c r="DZ51" s="522"/>
      <c r="EA51" s="522"/>
      <c r="EB51" s="522"/>
      <c r="EC51" s="522"/>
      <c r="ED51" s="522"/>
      <c r="EE51" s="399">
        <f>CF51</f>
        <v>3873130.89</v>
      </c>
      <c r="EF51" s="399"/>
      <c r="EG51" s="399"/>
      <c r="EH51" s="399"/>
      <c r="EI51" s="399"/>
      <c r="EJ51" s="399"/>
      <c r="EK51" s="399"/>
      <c r="EL51" s="399"/>
      <c r="EM51" s="399"/>
      <c r="EN51" s="399"/>
      <c r="EO51" s="399"/>
      <c r="EP51" s="399"/>
      <c r="EQ51" s="399"/>
      <c r="ER51" s="399"/>
      <c r="ES51" s="399"/>
      <c r="ET51" s="399">
        <f>BJ51-CF51</f>
        <v>32103.10999999987</v>
      </c>
      <c r="EU51" s="399"/>
      <c r="EV51" s="399"/>
      <c r="EW51" s="399"/>
      <c r="EX51" s="399"/>
      <c r="EY51" s="399"/>
      <c r="EZ51" s="399"/>
      <c r="FA51" s="399"/>
      <c r="FB51" s="399"/>
      <c r="FC51" s="399"/>
      <c r="FD51" s="399"/>
      <c r="FE51" s="399"/>
      <c r="FF51" s="399"/>
      <c r="FG51" s="399"/>
      <c r="FH51" s="399"/>
      <c r="FI51" s="399"/>
      <c r="FJ51" s="399"/>
    </row>
    <row r="52" spans="1:166" s="26" customFormat="1" ht="33.75" customHeight="1">
      <c r="A52" s="218" t="s">
        <v>116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219"/>
      <c r="AK52" s="219"/>
      <c r="AL52" s="219"/>
      <c r="AM52" s="220"/>
      <c r="AN52" s="273"/>
      <c r="AO52" s="274"/>
      <c r="AP52" s="274"/>
      <c r="AQ52" s="274"/>
      <c r="AR52" s="274"/>
      <c r="AS52" s="275"/>
      <c r="AT52" s="515" t="s">
        <v>156</v>
      </c>
      <c r="AU52" s="515"/>
      <c r="AV52" s="515"/>
      <c r="AW52" s="515"/>
      <c r="AX52" s="515"/>
      <c r="AY52" s="515"/>
      <c r="AZ52" s="515"/>
      <c r="BA52" s="515"/>
      <c r="BB52" s="515"/>
      <c r="BC52" s="515"/>
      <c r="BD52" s="515"/>
      <c r="BE52" s="515"/>
      <c r="BF52" s="515"/>
      <c r="BG52" s="515"/>
      <c r="BH52" s="515"/>
      <c r="BI52" s="515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216">
        <f>BJ53+BT54</f>
        <v>232596</v>
      </c>
      <c r="BU52" s="221"/>
      <c r="BV52" s="221"/>
      <c r="BW52" s="221"/>
      <c r="BX52" s="221"/>
      <c r="BY52" s="221"/>
      <c r="BZ52" s="221"/>
      <c r="CA52" s="221"/>
      <c r="CB52" s="221"/>
      <c r="CC52" s="221"/>
      <c r="CD52" s="221"/>
      <c r="CE52" s="252"/>
      <c r="CF52" s="78"/>
      <c r="CG52" s="221">
        <f>CF53+CG54</f>
        <v>200492.89</v>
      </c>
      <c r="CH52" s="219"/>
      <c r="CI52" s="219"/>
      <c r="CJ52" s="219"/>
      <c r="CK52" s="219"/>
      <c r="CL52" s="219"/>
      <c r="CM52" s="219"/>
      <c r="CN52" s="219"/>
      <c r="CO52" s="219"/>
      <c r="CP52" s="219"/>
      <c r="CQ52" s="219"/>
      <c r="CR52" s="219"/>
      <c r="CS52" s="219"/>
      <c r="CT52" s="219"/>
      <c r="CU52" s="219"/>
      <c r="CV52" s="219"/>
      <c r="CW52" s="219"/>
      <c r="CX52" s="219"/>
      <c r="CY52" s="219"/>
      <c r="CZ52" s="219"/>
      <c r="DA52" s="219"/>
      <c r="DB52" s="219"/>
      <c r="DC52" s="219"/>
      <c r="DD52" s="219"/>
      <c r="DE52" s="219"/>
      <c r="DF52" s="219"/>
      <c r="DG52" s="219"/>
      <c r="DH52" s="219"/>
      <c r="DI52" s="219"/>
      <c r="DJ52" s="219"/>
      <c r="DK52" s="219"/>
      <c r="DL52" s="219"/>
      <c r="DM52" s="220"/>
      <c r="DN52" s="199"/>
      <c r="DO52" s="330"/>
      <c r="DP52" s="330"/>
      <c r="DQ52" s="330"/>
      <c r="DR52" s="330"/>
      <c r="DS52" s="330"/>
      <c r="DT52" s="330"/>
      <c r="DU52" s="330"/>
      <c r="DV52" s="330"/>
      <c r="DW52" s="330"/>
      <c r="DX52" s="330"/>
      <c r="DY52" s="330"/>
      <c r="DZ52" s="330"/>
      <c r="EA52" s="330"/>
      <c r="EB52" s="330"/>
      <c r="EC52" s="330"/>
      <c r="ED52" s="331"/>
      <c r="EE52" s="216">
        <f>CG52</f>
        <v>200492.89</v>
      </c>
      <c r="EF52" s="221"/>
      <c r="EG52" s="221"/>
      <c r="EH52" s="221"/>
      <c r="EI52" s="221"/>
      <c r="EJ52" s="221"/>
      <c r="EK52" s="221"/>
      <c r="EL52" s="221"/>
      <c r="EM52" s="221"/>
      <c r="EN52" s="221"/>
      <c r="EO52" s="221"/>
      <c r="EP52" s="221"/>
      <c r="EQ52" s="221"/>
      <c r="ER52" s="221"/>
      <c r="ES52" s="252"/>
      <c r="ET52" s="216">
        <f>BT52-CG52</f>
        <v>32103.109999999986</v>
      </c>
      <c r="EU52" s="221"/>
      <c r="EV52" s="221"/>
      <c r="EW52" s="221"/>
      <c r="EX52" s="221"/>
      <c r="EY52" s="221"/>
      <c r="EZ52" s="221"/>
      <c r="FA52" s="221"/>
      <c r="FB52" s="221"/>
      <c r="FC52" s="221"/>
      <c r="FD52" s="221"/>
      <c r="FE52" s="221"/>
      <c r="FF52" s="221"/>
      <c r="FG52" s="221"/>
      <c r="FH52" s="221"/>
      <c r="FI52" s="221"/>
      <c r="FJ52" s="249"/>
    </row>
    <row r="53" spans="1:166" s="36" customFormat="1" ht="50.25" customHeight="1">
      <c r="A53" s="507" t="s">
        <v>236</v>
      </c>
      <c r="B53" s="507"/>
      <c r="C53" s="507"/>
      <c r="D53" s="507"/>
      <c r="E53" s="507"/>
      <c r="F53" s="507"/>
      <c r="G53" s="507"/>
      <c r="H53" s="507"/>
      <c r="I53" s="507"/>
      <c r="J53" s="507"/>
      <c r="K53" s="507"/>
      <c r="L53" s="507"/>
      <c r="M53" s="507"/>
      <c r="N53" s="507"/>
      <c r="O53" s="507"/>
      <c r="P53" s="507"/>
      <c r="Q53" s="507"/>
      <c r="R53" s="507"/>
      <c r="S53" s="507"/>
      <c r="T53" s="507"/>
      <c r="U53" s="507"/>
      <c r="V53" s="507"/>
      <c r="W53" s="507"/>
      <c r="X53" s="507"/>
      <c r="Y53" s="507"/>
      <c r="Z53" s="507"/>
      <c r="AA53" s="507"/>
      <c r="AB53" s="507"/>
      <c r="AC53" s="507"/>
      <c r="AD53" s="507"/>
      <c r="AE53" s="507"/>
      <c r="AF53" s="507"/>
      <c r="AG53" s="507"/>
      <c r="AH53" s="507"/>
      <c r="AI53" s="507"/>
      <c r="AJ53" s="507"/>
      <c r="AK53" s="507"/>
      <c r="AL53" s="507"/>
      <c r="AM53" s="507"/>
      <c r="AN53" s="217"/>
      <c r="AO53" s="217"/>
      <c r="AP53" s="217"/>
      <c r="AQ53" s="217"/>
      <c r="AR53" s="217"/>
      <c r="AS53" s="217"/>
      <c r="AT53" s="217" t="s">
        <v>237</v>
      </c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  <c r="BI53" s="217"/>
      <c r="BJ53" s="335">
        <v>225930</v>
      </c>
      <c r="BK53" s="335"/>
      <c r="BL53" s="335"/>
      <c r="BM53" s="335"/>
      <c r="BN53" s="335"/>
      <c r="BO53" s="335"/>
      <c r="BP53" s="335"/>
      <c r="BQ53" s="335"/>
      <c r="BR53" s="335"/>
      <c r="BS53" s="335"/>
      <c r="BT53" s="335"/>
      <c r="BU53" s="335"/>
      <c r="BV53" s="335"/>
      <c r="BW53" s="335"/>
      <c r="BX53" s="335"/>
      <c r="BY53" s="335"/>
      <c r="BZ53" s="335"/>
      <c r="CA53" s="335"/>
      <c r="CB53" s="335"/>
      <c r="CC53" s="335"/>
      <c r="CD53" s="335"/>
      <c r="CE53" s="335"/>
      <c r="CF53" s="184">
        <v>200492.89</v>
      </c>
      <c r="CG53" s="196"/>
      <c r="CH53" s="196"/>
      <c r="CI53" s="196"/>
      <c r="CJ53" s="196"/>
      <c r="CK53" s="196"/>
      <c r="CL53" s="196"/>
      <c r="CM53" s="196"/>
      <c r="CN53" s="196"/>
      <c r="CO53" s="196"/>
      <c r="CP53" s="196"/>
      <c r="CQ53" s="196"/>
      <c r="CR53" s="196"/>
      <c r="CS53" s="196"/>
      <c r="CT53" s="196"/>
      <c r="CU53" s="196"/>
      <c r="CV53" s="196"/>
      <c r="CW53" s="188"/>
      <c r="CX53" s="188"/>
      <c r="CY53" s="188"/>
      <c r="CZ53" s="188"/>
      <c r="DA53" s="188"/>
      <c r="DB53" s="188"/>
      <c r="DC53" s="188"/>
      <c r="DD53" s="188"/>
      <c r="DE53" s="188"/>
      <c r="DF53" s="188"/>
      <c r="DG53" s="188"/>
      <c r="DH53" s="188"/>
      <c r="DI53" s="188"/>
      <c r="DJ53" s="188"/>
      <c r="DK53" s="188"/>
      <c r="DL53" s="188"/>
      <c r="DM53" s="189"/>
      <c r="DN53" s="519"/>
      <c r="DO53" s="519"/>
      <c r="DP53" s="519"/>
      <c r="DQ53" s="519"/>
      <c r="DR53" s="519"/>
      <c r="DS53" s="519"/>
      <c r="DT53" s="519"/>
      <c r="DU53" s="519"/>
      <c r="DV53" s="519"/>
      <c r="DW53" s="519"/>
      <c r="DX53" s="519"/>
      <c r="DY53" s="519"/>
      <c r="DZ53" s="519"/>
      <c r="EA53" s="519"/>
      <c r="EB53" s="519"/>
      <c r="EC53" s="519"/>
      <c r="ED53" s="519"/>
      <c r="EE53" s="335">
        <f>CF53</f>
        <v>200492.89</v>
      </c>
      <c r="EF53" s="335"/>
      <c r="EG53" s="335"/>
      <c r="EH53" s="335"/>
      <c r="EI53" s="335"/>
      <c r="EJ53" s="335"/>
      <c r="EK53" s="335"/>
      <c r="EL53" s="335"/>
      <c r="EM53" s="335"/>
      <c r="EN53" s="335"/>
      <c r="EO53" s="335"/>
      <c r="EP53" s="335"/>
      <c r="EQ53" s="335"/>
      <c r="ER53" s="335"/>
      <c r="ES53" s="335"/>
      <c r="ET53" s="335">
        <f>BJ53-CF53</f>
        <v>25437.109999999986</v>
      </c>
      <c r="EU53" s="335"/>
      <c r="EV53" s="335"/>
      <c r="EW53" s="335"/>
      <c r="EX53" s="335"/>
      <c r="EY53" s="335"/>
      <c r="EZ53" s="335"/>
      <c r="FA53" s="335"/>
      <c r="FB53" s="335"/>
      <c r="FC53" s="335"/>
      <c r="FD53" s="335"/>
      <c r="FE53" s="335"/>
      <c r="FF53" s="335"/>
      <c r="FG53" s="335"/>
      <c r="FH53" s="335"/>
      <c r="FI53" s="335"/>
      <c r="FJ53" s="335"/>
    </row>
    <row r="54" spans="1:166" s="36" customFormat="1" ht="115.5" customHeight="1">
      <c r="A54" s="507" t="s">
        <v>238</v>
      </c>
      <c r="B54" s="507"/>
      <c r="C54" s="507"/>
      <c r="D54" s="507"/>
      <c r="E54" s="507"/>
      <c r="F54" s="507"/>
      <c r="G54" s="507"/>
      <c r="H54" s="507"/>
      <c r="I54" s="507"/>
      <c r="J54" s="507"/>
      <c r="K54" s="507"/>
      <c r="L54" s="507"/>
      <c r="M54" s="507"/>
      <c r="N54" s="507"/>
      <c r="O54" s="507"/>
      <c r="P54" s="507"/>
      <c r="Q54" s="507"/>
      <c r="R54" s="507"/>
      <c r="S54" s="507"/>
      <c r="T54" s="507"/>
      <c r="U54" s="507"/>
      <c r="V54" s="507"/>
      <c r="W54" s="507"/>
      <c r="X54" s="507"/>
      <c r="Y54" s="507"/>
      <c r="Z54" s="507"/>
      <c r="AA54" s="507"/>
      <c r="AB54" s="507"/>
      <c r="AC54" s="507"/>
      <c r="AD54" s="507"/>
      <c r="AE54" s="507"/>
      <c r="AF54" s="507"/>
      <c r="AG54" s="507"/>
      <c r="AH54" s="507"/>
      <c r="AI54" s="507"/>
      <c r="AJ54" s="507"/>
      <c r="AK54" s="507"/>
      <c r="AL54" s="507"/>
      <c r="AM54" s="507"/>
      <c r="AN54" s="493"/>
      <c r="AO54" s="191"/>
      <c r="AP54" s="191"/>
      <c r="AQ54" s="191"/>
      <c r="AR54" s="191"/>
      <c r="AS54" s="192"/>
      <c r="AT54" s="493" t="s">
        <v>239</v>
      </c>
      <c r="AU54" s="494"/>
      <c r="AV54" s="494"/>
      <c r="AW54" s="494"/>
      <c r="AX54" s="494"/>
      <c r="AY54" s="494"/>
      <c r="AZ54" s="494"/>
      <c r="BA54" s="494"/>
      <c r="BB54" s="494"/>
      <c r="BC54" s="494"/>
      <c r="BD54" s="494"/>
      <c r="BE54" s="494"/>
      <c r="BF54" s="494"/>
      <c r="BG54" s="494"/>
      <c r="BH54" s="494"/>
      <c r="BI54" s="526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84">
        <v>6666</v>
      </c>
      <c r="BU54" s="196"/>
      <c r="BV54" s="196"/>
      <c r="BW54" s="196"/>
      <c r="BX54" s="196"/>
      <c r="BY54" s="196"/>
      <c r="BZ54" s="196"/>
      <c r="CA54" s="196"/>
      <c r="CB54" s="196"/>
      <c r="CC54" s="196"/>
      <c r="CD54" s="196"/>
      <c r="CE54" s="329"/>
      <c r="CF54" s="77">
        <v>255</v>
      </c>
      <c r="CG54" s="196">
        <v>0</v>
      </c>
      <c r="CH54" s="188"/>
      <c r="CI54" s="188"/>
      <c r="CJ54" s="188"/>
      <c r="CK54" s="188"/>
      <c r="CL54" s="188"/>
      <c r="CM54" s="188"/>
      <c r="CN54" s="188"/>
      <c r="CO54" s="188"/>
      <c r="CP54" s="188"/>
      <c r="CQ54" s="188"/>
      <c r="CR54" s="188"/>
      <c r="CS54" s="188"/>
      <c r="CT54" s="188"/>
      <c r="CU54" s="188"/>
      <c r="CV54" s="188"/>
      <c r="CW54" s="188"/>
      <c r="CX54" s="188"/>
      <c r="CY54" s="188"/>
      <c r="CZ54" s="188"/>
      <c r="DA54" s="188"/>
      <c r="DB54" s="188"/>
      <c r="DC54" s="188"/>
      <c r="DD54" s="188"/>
      <c r="DE54" s="188"/>
      <c r="DF54" s="188"/>
      <c r="DG54" s="188"/>
      <c r="DH54" s="188"/>
      <c r="DI54" s="188"/>
      <c r="DJ54" s="188"/>
      <c r="DK54" s="188"/>
      <c r="DL54" s="188"/>
      <c r="DM54" s="189"/>
      <c r="DN54" s="269"/>
      <c r="DO54" s="188"/>
      <c r="DP54" s="188"/>
      <c r="DQ54" s="188"/>
      <c r="DR54" s="188"/>
      <c r="DS54" s="188"/>
      <c r="DT54" s="188"/>
      <c r="DU54" s="188"/>
      <c r="DV54" s="188"/>
      <c r="DW54" s="188"/>
      <c r="DX54" s="188"/>
      <c r="DY54" s="188"/>
      <c r="DZ54" s="188"/>
      <c r="EA54" s="188"/>
      <c r="EB54" s="188"/>
      <c r="EC54" s="188"/>
      <c r="ED54" s="189"/>
      <c r="EE54" s="184">
        <f>CG54</f>
        <v>0</v>
      </c>
      <c r="EF54" s="196"/>
      <c r="EG54" s="196"/>
      <c r="EH54" s="196"/>
      <c r="EI54" s="196"/>
      <c r="EJ54" s="196"/>
      <c r="EK54" s="196"/>
      <c r="EL54" s="196"/>
      <c r="EM54" s="196"/>
      <c r="EN54" s="196"/>
      <c r="EO54" s="196"/>
      <c r="EP54" s="196"/>
      <c r="EQ54" s="196"/>
      <c r="ER54" s="196"/>
      <c r="ES54" s="329"/>
      <c r="ET54" s="184">
        <f>BT54-CG54</f>
        <v>6666</v>
      </c>
      <c r="EU54" s="196"/>
      <c r="EV54" s="196"/>
      <c r="EW54" s="196"/>
      <c r="EX54" s="196"/>
      <c r="EY54" s="196"/>
      <c r="EZ54" s="196"/>
      <c r="FA54" s="196"/>
      <c r="FB54" s="196"/>
      <c r="FC54" s="196"/>
      <c r="FD54" s="196"/>
      <c r="FE54" s="196"/>
      <c r="FF54" s="196"/>
      <c r="FG54" s="196"/>
      <c r="FH54" s="196"/>
      <c r="FI54" s="329"/>
      <c r="FJ54" s="105"/>
    </row>
    <row r="55" spans="1:166" s="36" customFormat="1" ht="25.5" customHeight="1">
      <c r="A55" s="523" t="s">
        <v>117</v>
      </c>
      <c r="B55" s="524"/>
      <c r="C55" s="524"/>
      <c r="D55" s="524"/>
      <c r="E55" s="524"/>
      <c r="F55" s="524"/>
      <c r="G55" s="524"/>
      <c r="H55" s="524"/>
      <c r="I55" s="524"/>
      <c r="J55" s="524"/>
      <c r="K55" s="524"/>
      <c r="L55" s="524"/>
      <c r="M55" s="524"/>
      <c r="N55" s="524"/>
      <c r="O55" s="524"/>
      <c r="P55" s="524"/>
      <c r="Q55" s="524"/>
      <c r="R55" s="524"/>
      <c r="S55" s="524"/>
      <c r="T55" s="524"/>
      <c r="U55" s="524"/>
      <c r="V55" s="524"/>
      <c r="W55" s="524"/>
      <c r="X55" s="524"/>
      <c r="Y55" s="524"/>
      <c r="Z55" s="524"/>
      <c r="AA55" s="524"/>
      <c r="AB55" s="524"/>
      <c r="AC55" s="524"/>
      <c r="AD55" s="524"/>
      <c r="AE55" s="524"/>
      <c r="AF55" s="524"/>
      <c r="AG55" s="524"/>
      <c r="AH55" s="524"/>
      <c r="AI55" s="524"/>
      <c r="AJ55" s="524"/>
      <c r="AK55" s="524"/>
      <c r="AL55" s="524"/>
      <c r="AM55" s="525"/>
      <c r="AN55" s="190"/>
      <c r="AO55" s="517"/>
      <c r="AP55" s="517"/>
      <c r="AQ55" s="517"/>
      <c r="AR55" s="517"/>
      <c r="AS55" s="518"/>
      <c r="AT55" s="515" t="s">
        <v>118</v>
      </c>
      <c r="AU55" s="515"/>
      <c r="AV55" s="515"/>
      <c r="AW55" s="515"/>
      <c r="AX55" s="515"/>
      <c r="AY55" s="515"/>
      <c r="AZ55" s="515"/>
      <c r="BA55" s="515"/>
      <c r="BB55" s="515"/>
      <c r="BC55" s="515"/>
      <c r="BD55" s="515"/>
      <c r="BE55" s="515"/>
      <c r="BF55" s="515"/>
      <c r="BG55" s="515"/>
      <c r="BH55" s="515"/>
      <c r="BI55" s="515"/>
      <c r="BJ55" s="399">
        <f>BT56+BT57</f>
        <v>168469</v>
      </c>
      <c r="BK55" s="399"/>
      <c r="BL55" s="399"/>
      <c r="BM55" s="399"/>
      <c r="BN55" s="399"/>
      <c r="BO55" s="399"/>
      <c r="BP55" s="399"/>
      <c r="BQ55" s="399"/>
      <c r="BR55" s="399"/>
      <c r="BS55" s="399"/>
      <c r="BT55" s="399"/>
      <c r="BU55" s="399"/>
      <c r="BV55" s="399"/>
      <c r="BW55" s="399"/>
      <c r="BX55" s="399"/>
      <c r="BY55" s="399"/>
      <c r="BZ55" s="399"/>
      <c r="CA55" s="399"/>
      <c r="CB55" s="399"/>
      <c r="CC55" s="399"/>
      <c r="CD55" s="399"/>
      <c r="CE55" s="399"/>
      <c r="CF55" s="216">
        <f>CG56+CG57</f>
        <v>168469</v>
      </c>
      <c r="CG55" s="221"/>
      <c r="CH55" s="221"/>
      <c r="CI55" s="221"/>
      <c r="CJ55" s="221"/>
      <c r="CK55" s="221"/>
      <c r="CL55" s="221"/>
      <c r="CM55" s="221"/>
      <c r="CN55" s="221"/>
      <c r="CO55" s="221"/>
      <c r="CP55" s="221"/>
      <c r="CQ55" s="221"/>
      <c r="CR55" s="221"/>
      <c r="CS55" s="221"/>
      <c r="CT55" s="219"/>
      <c r="CU55" s="219"/>
      <c r="CV55" s="219"/>
      <c r="CW55" s="219"/>
      <c r="CX55" s="219"/>
      <c r="CY55" s="219"/>
      <c r="CZ55" s="219"/>
      <c r="DA55" s="219"/>
      <c r="DB55" s="219"/>
      <c r="DC55" s="219"/>
      <c r="DD55" s="219"/>
      <c r="DE55" s="219"/>
      <c r="DF55" s="219"/>
      <c r="DG55" s="219"/>
      <c r="DH55" s="219"/>
      <c r="DI55" s="219"/>
      <c r="DJ55" s="219"/>
      <c r="DK55" s="219"/>
      <c r="DL55" s="219"/>
      <c r="DM55" s="220"/>
      <c r="DN55" s="199"/>
      <c r="DO55" s="330"/>
      <c r="DP55" s="330"/>
      <c r="DQ55" s="330"/>
      <c r="DR55" s="330"/>
      <c r="DS55" s="330"/>
      <c r="DT55" s="330"/>
      <c r="DU55" s="330"/>
      <c r="DV55" s="330"/>
      <c r="DW55" s="330"/>
      <c r="DX55" s="330"/>
      <c r="DY55" s="330"/>
      <c r="DZ55" s="330"/>
      <c r="EA55" s="330"/>
      <c r="EB55" s="330"/>
      <c r="EC55" s="330"/>
      <c r="ED55" s="331"/>
      <c r="EE55" s="399">
        <f>CF55</f>
        <v>168469</v>
      </c>
      <c r="EF55" s="399"/>
      <c r="EG55" s="399"/>
      <c r="EH55" s="399"/>
      <c r="EI55" s="399"/>
      <c r="EJ55" s="399"/>
      <c r="EK55" s="399"/>
      <c r="EL55" s="399"/>
      <c r="EM55" s="399"/>
      <c r="EN55" s="399"/>
      <c r="EO55" s="399"/>
      <c r="EP55" s="399"/>
      <c r="EQ55" s="399"/>
      <c r="ER55" s="399"/>
      <c r="ES55" s="399"/>
      <c r="ET55" s="399">
        <f>BJ55-CF55</f>
        <v>0</v>
      </c>
      <c r="EU55" s="399"/>
      <c r="EV55" s="399"/>
      <c r="EW55" s="399"/>
      <c r="EX55" s="399"/>
      <c r="EY55" s="399"/>
      <c r="EZ55" s="399"/>
      <c r="FA55" s="399"/>
      <c r="FB55" s="399"/>
      <c r="FC55" s="399"/>
      <c r="FD55" s="399"/>
      <c r="FE55" s="399"/>
      <c r="FF55" s="399"/>
      <c r="FG55" s="399"/>
      <c r="FH55" s="399"/>
      <c r="FI55" s="399"/>
      <c r="FJ55" s="399"/>
    </row>
    <row r="56" spans="1:166" s="36" customFormat="1" ht="46.5" customHeight="1">
      <c r="A56" s="187" t="s">
        <v>292</v>
      </c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1"/>
      <c r="AN56" s="190"/>
      <c r="AO56" s="191"/>
      <c r="AP56" s="191"/>
      <c r="AQ56" s="191"/>
      <c r="AR56" s="191"/>
      <c r="AS56" s="192"/>
      <c r="AT56" s="217" t="s">
        <v>293</v>
      </c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78"/>
      <c r="BK56" s="79"/>
      <c r="BL56" s="79"/>
      <c r="BM56" s="79"/>
      <c r="BN56" s="79"/>
      <c r="BO56" s="79"/>
      <c r="BP56" s="79"/>
      <c r="BQ56" s="79"/>
      <c r="BR56" s="79"/>
      <c r="BS56" s="79"/>
      <c r="BT56" s="196">
        <v>20000</v>
      </c>
      <c r="BU56" s="185"/>
      <c r="BV56" s="185"/>
      <c r="BW56" s="185"/>
      <c r="BX56" s="185"/>
      <c r="BY56" s="185"/>
      <c r="BZ56" s="185"/>
      <c r="CA56" s="185"/>
      <c r="CB56" s="185"/>
      <c r="CC56" s="185"/>
      <c r="CD56" s="185"/>
      <c r="CE56" s="186"/>
      <c r="CF56" s="75"/>
      <c r="CG56" s="196">
        <v>20000</v>
      </c>
      <c r="CH56" s="197"/>
      <c r="CI56" s="197"/>
      <c r="CJ56" s="197"/>
      <c r="CK56" s="197"/>
      <c r="CL56" s="197"/>
      <c r="CM56" s="197"/>
      <c r="CN56" s="197"/>
      <c r="CO56" s="197"/>
      <c r="CP56" s="197"/>
      <c r="CQ56" s="197"/>
      <c r="CR56" s="197"/>
      <c r="CS56" s="197"/>
      <c r="CT56" s="197"/>
      <c r="CU56" s="197"/>
      <c r="CV56" s="197"/>
      <c r="CW56" s="197"/>
      <c r="CX56" s="197"/>
      <c r="CY56" s="197"/>
      <c r="CZ56" s="197"/>
      <c r="DA56" s="197"/>
      <c r="DB56" s="197"/>
      <c r="DC56" s="197"/>
      <c r="DD56" s="197"/>
      <c r="DE56" s="197"/>
      <c r="DF56" s="197"/>
      <c r="DG56" s="197"/>
      <c r="DH56" s="197"/>
      <c r="DI56" s="197"/>
      <c r="DJ56" s="197"/>
      <c r="DK56" s="197"/>
      <c r="DL56" s="197"/>
      <c r="DM56" s="198"/>
      <c r="DN56" s="199"/>
      <c r="DO56" s="188"/>
      <c r="DP56" s="188"/>
      <c r="DQ56" s="188"/>
      <c r="DR56" s="188"/>
      <c r="DS56" s="188"/>
      <c r="DT56" s="188"/>
      <c r="DU56" s="188"/>
      <c r="DV56" s="188"/>
      <c r="DW56" s="188"/>
      <c r="DX56" s="188"/>
      <c r="DY56" s="188"/>
      <c r="DZ56" s="188"/>
      <c r="EA56" s="188"/>
      <c r="EB56" s="188"/>
      <c r="EC56" s="188"/>
      <c r="ED56" s="189"/>
      <c r="EE56" s="184">
        <f>CG56</f>
        <v>20000</v>
      </c>
      <c r="EF56" s="185"/>
      <c r="EG56" s="185"/>
      <c r="EH56" s="185"/>
      <c r="EI56" s="185"/>
      <c r="EJ56" s="185"/>
      <c r="EK56" s="185"/>
      <c r="EL56" s="185"/>
      <c r="EM56" s="185"/>
      <c r="EN56" s="185"/>
      <c r="EO56" s="185"/>
      <c r="EP56" s="185"/>
      <c r="EQ56" s="185"/>
      <c r="ER56" s="185"/>
      <c r="ES56" s="186"/>
      <c r="ET56" s="184">
        <f>CG56</f>
        <v>20000</v>
      </c>
      <c r="EU56" s="185"/>
      <c r="EV56" s="185"/>
      <c r="EW56" s="185"/>
      <c r="EX56" s="185"/>
      <c r="EY56" s="185"/>
      <c r="EZ56" s="185"/>
      <c r="FA56" s="185"/>
      <c r="FB56" s="185"/>
      <c r="FC56" s="185"/>
      <c r="FD56" s="185"/>
      <c r="FE56" s="185"/>
      <c r="FF56" s="185"/>
      <c r="FG56" s="185"/>
      <c r="FH56" s="185"/>
      <c r="FI56" s="185"/>
      <c r="FJ56" s="86"/>
    </row>
    <row r="57" spans="1:166" s="36" customFormat="1" ht="37.5" customHeight="1">
      <c r="A57" s="187" t="s">
        <v>240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1"/>
      <c r="AN57" s="190"/>
      <c r="AO57" s="191"/>
      <c r="AP57" s="191"/>
      <c r="AQ57" s="191"/>
      <c r="AR57" s="191"/>
      <c r="AS57" s="192"/>
      <c r="AT57" s="217" t="s">
        <v>241</v>
      </c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78"/>
      <c r="BK57" s="79"/>
      <c r="BL57" s="79"/>
      <c r="BM57" s="79"/>
      <c r="BN57" s="79"/>
      <c r="BO57" s="79"/>
      <c r="BP57" s="79"/>
      <c r="BQ57" s="79"/>
      <c r="BR57" s="79"/>
      <c r="BS57" s="79"/>
      <c r="BT57" s="196">
        <v>148469</v>
      </c>
      <c r="BU57" s="267"/>
      <c r="BV57" s="267"/>
      <c r="BW57" s="267"/>
      <c r="BX57" s="267"/>
      <c r="BY57" s="267"/>
      <c r="BZ57" s="267"/>
      <c r="CA57" s="267"/>
      <c r="CB57" s="267"/>
      <c r="CC57" s="267"/>
      <c r="CD57" s="267"/>
      <c r="CE57" s="268"/>
      <c r="CF57" s="75"/>
      <c r="CG57" s="196">
        <v>148469</v>
      </c>
      <c r="CH57" s="197"/>
      <c r="CI57" s="197"/>
      <c r="CJ57" s="197"/>
      <c r="CK57" s="197"/>
      <c r="CL57" s="197"/>
      <c r="CM57" s="197"/>
      <c r="CN57" s="197"/>
      <c r="CO57" s="197"/>
      <c r="CP57" s="197"/>
      <c r="CQ57" s="197"/>
      <c r="CR57" s="197"/>
      <c r="CS57" s="197"/>
      <c r="CT57" s="197"/>
      <c r="CU57" s="197"/>
      <c r="CV57" s="197"/>
      <c r="CW57" s="197"/>
      <c r="CX57" s="197"/>
      <c r="CY57" s="197"/>
      <c r="CZ57" s="197"/>
      <c r="DA57" s="197"/>
      <c r="DB57" s="197"/>
      <c r="DC57" s="197"/>
      <c r="DD57" s="197"/>
      <c r="DE57" s="197"/>
      <c r="DF57" s="197"/>
      <c r="DG57" s="197"/>
      <c r="DH57" s="197"/>
      <c r="DI57" s="197"/>
      <c r="DJ57" s="197"/>
      <c r="DK57" s="197"/>
      <c r="DL57" s="197"/>
      <c r="DM57" s="198"/>
      <c r="DN57" s="199"/>
      <c r="DO57" s="188"/>
      <c r="DP57" s="188"/>
      <c r="DQ57" s="188"/>
      <c r="DR57" s="188"/>
      <c r="DS57" s="188"/>
      <c r="DT57" s="188"/>
      <c r="DU57" s="188"/>
      <c r="DV57" s="188"/>
      <c r="DW57" s="188"/>
      <c r="DX57" s="188"/>
      <c r="DY57" s="188"/>
      <c r="DZ57" s="188"/>
      <c r="EA57" s="188"/>
      <c r="EB57" s="188"/>
      <c r="EC57" s="188"/>
      <c r="ED57" s="189"/>
      <c r="EE57" s="184">
        <f aca="true" t="shared" si="5" ref="EE57:EE63">CG57</f>
        <v>148469</v>
      </c>
      <c r="EF57" s="185"/>
      <c r="EG57" s="185"/>
      <c r="EH57" s="185"/>
      <c r="EI57" s="185"/>
      <c r="EJ57" s="185"/>
      <c r="EK57" s="185"/>
      <c r="EL57" s="185"/>
      <c r="EM57" s="185"/>
      <c r="EN57" s="185"/>
      <c r="EO57" s="185"/>
      <c r="EP57" s="185"/>
      <c r="EQ57" s="185"/>
      <c r="ER57" s="185"/>
      <c r="ES57" s="186"/>
      <c r="ET57" s="184">
        <f aca="true" t="shared" si="6" ref="ET57:ET63">BT57-CG57</f>
        <v>0</v>
      </c>
      <c r="EU57" s="185"/>
      <c r="EV57" s="185"/>
      <c r="EW57" s="185"/>
      <c r="EX57" s="185"/>
      <c r="EY57" s="185"/>
      <c r="EZ57" s="185"/>
      <c r="FA57" s="185"/>
      <c r="FB57" s="185"/>
      <c r="FC57" s="185"/>
      <c r="FD57" s="185"/>
      <c r="FE57" s="185"/>
      <c r="FF57" s="185"/>
      <c r="FG57" s="185"/>
      <c r="FH57" s="185"/>
      <c r="FI57" s="185"/>
      <c r="FJ57" s="86"/>
    </row>
    <row r="58" spans="1:166" s="36" customFormat="1" ht="29.25" customHeight="1">
      <c r="A58" s="218" t="s">
        <v>242</v>
      </c>
      <c r="B58" s="219"/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19"/>
      <c r="AG58" s="219"/>
      <c r="AH58" s="219"/>
      <c r="AI58" s="219"/>
      <c r="AJ58" s="219"/>
      <c r="AK58" s="219"/>
      <c r="AL58" s="219"/>
      <c r="AM58" s="220"/>
      <c r="AN58" s="190"/>
      <c r="AO58" s="191"/>
      <c r="AP58" s="191"/>
      <c r="AQ58" s="191"/>
      <c r="AR58" s="191"/>
      <c r="AS58" s="192"/>
      <c r="AT58" s="232" t="s">
        <v>245</v>
      </c>
      <c r="AU58" s="233"/>
      <c r="AV58" s="233"/>
      <c r="AW58" s="233"/>
      <c r="AX58" s="233"/>
      <c r="AY58" s="233"/>
      <c r="AZ58" s="233"/>
      <c r="BA58" s="233"/>
      <c r="BB58" s="233"/>
      <c r="BC58" s="233"/>
      <c r="BD58" s="233"/>
      <c r="BE58" s="233"/>
      <c r="BF58" s="233"/>
      <c r="BG58" s="233"/>
      <c r="BH58" s="233"/>
      <c r="BI58" s="234"/>
      <c r="BJ58" s="78"/>
      <c r="BK58" s="79"/>
      <c r="BL58" s="79"/>
      <c r="BM58" s="79"/>
      <c r="BN58" s="79"/>
      <c r="BO58" s="79"/>
      <c r="BP58" s="79"/>
      <c r="BQ58" s="79"/>
      <c r="BR58" s="79"/>
      <c r="BS58" s="79"/>
      <c r="BT58" s="221">
        <f>BT59+BT60</f>
        <v>525938</v>
      </c>
      <c r="BU58" s="214"/>
      <c r="BV58" s="214"/>
      <c r="BW58" s="214"/>
      <c r="BX58" s="214"/>
      <c r="BY58" s="214"/>
      <c r="BZ58" s="214"/>
      <c r="CA58" s="214"/>
      <c r="CB58" s="214"/>
      <c r="CC58" s="214"/>
      <c r="CD58" s="214"/>
      <c r="CE58" s="249"/>
      <c r="CF58" s="75"/>
      <c r="CG58" s="221">
        <f>CG59+CG60</f>
        <v>525938</v>
      </c>
      <c r="CH58" s="219"/>
      <c r="CI58" s="219"/>
      <c r="CJ58" s="219"/>
      <c r="CK58" s="219"/>
      <c r="CL58" s="219"/>
      <c r="CM58" s="219"/>
      <c r="CN58" s="219"/>
      <c r="CO58" s="219"/>
      <c r="CP58" s="219"/>
      <c r="CQ58" s="219"/>
      <c r="CR58" s="219"/>
      <c r="CS58" s="219"/>
      <c r="CT58" s="219"/>
      <c r="CU58" s="219"/>
      <c r="CV58" s="219"/>
      <c r="CW58" s="219"/>
      <c r="CX58" s="219"/>
      <c r="CY58" s="219"/>
      <c r="CZ58" s="219"/>
      <c r="DA58" s="219"/>
      <c r="DB58" s="219"/>
      <c r="DC58" s="219"/>
      <c r="DD58" s="219"/>
      <c r="DE58" s="219"/>
      <c r="DF58" s="219"/>
      <c r="DG58" s="219"/>
      <c r="DH58" s="219"/>
      <c r="DI58" s="219"/>
      <c r="DJ58" s="219"/>
      <c r="DK58" s="219"/>
      <c r="DL58" s="219"/>
      <c r="DM58" s="220"/>
      <c r="DN58" s="199"/>
      <c r="DO58" s="188"/>
      <c r="DP58" s="188"/>
      <c r="DQ58" s="188"/>
      <c r="DR58" s="188"/>
      <c r="DS58" s="188"/>
      <c r="DT58" s="188"/>
      <c r="DU58" s="188"/>
      <c r="DV58" s="188"/>
      <c r="DW58" s="188"/>
      <c r="DX58" s="188"/>
      <c r="DY58" s="188"/>
      <c r="DZ58" s="188"/>
      <c r="EA58" s="188"/>
      <c r="EB58" s="188"/>
      <c r="EC58" s="188"/>
      <c r="ED58" s="189"/>
      <c r="EE58" s="216">
        <f>CG58</f>
        <v>525938</v>
      </c>
      <c r="EF58" s="214"/>
      <c r="EG58" s="214"/>
      <c r="EH58" s="214"/>
      <c r="EI58" s="214"/>
      <c r="EJ58" s="214"/>
      <c r="EK58" s="214"/>
      <c r="EL58" s="214"/>
      <c r="EM58" s="214"/>
      <c r="EN58" s="214"/>
      <c r="EO58" s="214"/>
      <c r="EP58" s="214"/>
      <c r="EQ58" s="214"/>
      <c r="ER58" s="214"/>
      <c r="ES58" s="249"/>
      <c r="ET58" s="216">
        <f>BT58-CG58</f>
        <v>0</v>
      </c>
      <c r="EU58" s="205"/>
      <c r="EV58" s="205"/>
      <c r="EW58" s="205"/>
      <c r="EX58" s="205"/>
      <c r="EY58" s="205"/>
      <c r="EZ58" s="205"/>
      <c r="FA58" s="205"/>
      <c r="FB58" s="205"/>
      <c r="FC58" s="205"/>
      <c r="FD58" s="205"/>
      <c r="FE58" s="205"/>
      <c r="FF58" s="205"/>
      <c r="FG58" s="205"/>
      <c r="FH58" s="205"/>
      <c r="FI58" s="205"/>
      <c r="FJ58" s="86"/>
    </row>
    <row r="59" spans="1:166" s="36" customFormat="1" ht="84" customHeight="1">
      <c r="A59" s="187" t="s">
        <v>294</v>
      </c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9"/>
      <c r="AN59" s="190"/>
      <c r="AO59" s="191"/>
      <c r="AP59" s="191"/>
      <c r="AQ59" s="191"/>
      <c r="AR59" s="191"/>
      <c r="AS59" s="192"/>
      <c r="AT59" s="193" t="s">
        <v>295</v>
      </c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  <c r="BH59" s="194"/>
      <c r="BI59" s="195"/>
      <c r="BJ59" s="78"/>
      <c r="BK59" s="79"/>
      <c r="BL59" s="79"/>
      <c r="BM59" s="79"/>
      <c r="BN59" s="79"/>
      <c r="BO59" s="79"/>
      <c r="BP59" s="79"/>
      <c r="BQ59" s="79"/>
      <c r="BR59" s="79"/>
      <c r="BS59" s="79"/>
      <c r="BT59" s="196">
        <v>284218</v>
      </c>
      <c r="BU59" s="185"/>
      <c r="BV59" s="185"/>
      <c r="BW59" s="185"/>
      <c r="BX59" s="185"/>
      <c r="BY59" s="185"/>
      <c r="BZ59" s="185"/>
      <c r="CA59" s="185"/>
      <c r="CB59" s="185"/>
      <c r="CC59" s="185"/>
      <c r="CD59" s="185"/>
      <c r="CE59" s="186"/>
      <c r="CF59" s="75"/>
      <c r="CG59" s="196">
        <v>284218</v>
      </c>
      <c r="CH59" s="197"/>
      <c r="CI59" s="197"/>
      <c r="CJ59" s="197"/>
      <c r="CK59" s="197"/>
      <c r="CL59" s="197"/>
      <c r="CM59" s="197"/>
      <c r="CN59" s="197"/>
      <c r="CO59" s="197"/>
      <c r="CP59" s="197"/>
      <c r="CQ59" s="197"/>
      <c r="CR59" s="197"/>
      <c r="CS59" s="197"/>
      <c r="CT59" s="197"/>
      <c r="CU59" s="197"/>
      <c r="CV59" s="197"/>
      <c r="CW59" s="197"/>
      <c r="CX59" s="197"/>
      <c r="CY59" s="197"/>
      <c r="CZ59" s="197"/>
      <c r="DA59" s="197"/>
      <c r="DB59" s="197"/>
      <c r="DC59" s="197"/>
      <c r="DD59" s="197"/>
      <c r="DE59" s="197"/>
      <c r="DF59" s="197"/>
      <c r="DG59" s="197"/>
      <c r="DH59" s="197"/>
      <c r="DI59" s="197"/>
      <c r="DJ59" s="197"/>
      <c r="DK59" s="197"/>
      <c r="DL59" s="197"/>
      <c r="DM59" s="198"/>
      <c r="DN59" s="199"/>
      <c r="DO59" s="188"/>
      <c r="DP59" s="188"/>
      <c r="DQ59" s="188"/>
      <c r="DR59" s="188"/>
      <c r="DS59" s="188"/>
      <c r="DT59" s="188"/>
      <c r="DU59" s="188"/>
      <c r="DV59" s="188"/>
      <c r="DW59" s="188"/>
      <c r="DX59" s="188"/>
      <c r="DY59" s="188"/>
      <c r="DZ59" s="188"/>
      <c r="EA59" s="188"/>
      <c r="EB59" s="188"/>
      <c r="EC59" s="188"/>
      <c r="ED59" s="189"/>
      <c r="EE59" s="184">
        <f>CG59</f>
        <v>284218</v>
      </c>
      <c r="EF59" s="185"/>
      <c r="EG59" s="185"/>
      <c r="EH59" s="185"/>
      <c r="EI59" s="185"/>
      <c r="EJ59" s="185"/>
      <c r="EK59" s="185"/>
      <c r="EL59" s="185"/>
      <c r="EM59" s="185"/>
      <c r="EN59" s="185"/>
      <c r="EO59" s="185"/>
      <c r="EP59" s="185"/>
      <c r="EQ59" s="185"/>
      <c r="ER59" s="185"/>
      <c r="ES59" s="186"/>
      <c r="ET59" s="184">
        <f>BT59-CG59</f>
        <v>0</v>
      </c>
      <c r="EU59" s="185"/>
      <c r="EV59" s="185"/>
      <c r="EW59" s="185"/>
      <c r="EX59" s="185"/>
      <c r="EY59" s="185"/>
      <c r="EZ59" s="185"/>
      <c r="FA59" s="185"/>
      <c r="FB59" s="185"/>
      <c r="FC59" s="185"/>
      <c r="FD59" s="185"/>
      <c r="FE59" s="185"/>
      <c r="FF59" s="185"/>
      <c r="FG59" s="185"/>
      <c r="FH59" s="185"/>
      <c r="FI59" s="185"/>
      <c r="FJ59" s="86"/>
    </row>
    <row r="60" spans="1:166" s="36" customFormat="1" ht="106.5" customHeight="1">
      <c r="A60" s="187" t="s">
        <v>243</v>
      </c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8"/>
      <c r="AN60" s="190"/>
      <c r="AO60" s="257"/>
      <c r="AP60" s="257"/>
      <c r="AQ60" s="257"/>
      <c r="AR60" s="257"/>
      <c r="AS60" s="258"/>
      <c r="AT60" s="493" t="s">
        <v>244</v>
      </c>
      <c r="AU60" s="209"/>
      <c r="AV60" s="209"/>
      <c r="AW60" s="209"/>
      <c r="AX60" s="209"/>
      <c r="AY60" s="209"/>
      <c r="AZ60" s="209"/>
      <c r="BA60" s="209"/>
      <c r="BB60" s="209"/>
      <c r="BC60" s="209"/>
      <c r="BD60" s="209"/>
      <c r="BE60" s="209"/>
      <c r="BF60" s="209"/>
      <c r="BG60" s="209"/>
      <c r="BH60" s="209"/>
      <c r="BI60" s="210"/>
      <c r="BJ60" s="78"/>
      <c r="BK60" s="79"/>
      <c r="BL60" s="79"/>
      <c r="BM60" s="79"/>
      <c r="BN60" s="79"/>
      <c r="BO60" s="79"/>
      <c r="BP60" s="79"/>
      <c r="BQ60" s="79"/>
      <c r="BR60" s="79"/>
      <c r="BS60" s="79"/>
      <c r="BT60" s="196">
        <v>241720</v>
      </c>
      <c r="BU60" s="185"/>
      <c r="BV60" s="185"/>
      <c r="BW60" s="185"/>
      <c r="BX60" s="185"/>
      <c r="BY60" s="185"/>
      <c r="BZ60" s="185"/>
      <c r="CA60" s="185"/>
      <c r="CB60" s="185"/>
      <c r="CC60" s="185"/>
      <c r="CD60" s="185"/>
      <c r="CE60" s="186"/>
      <c r="CF60" s="75"/>
      <c r="CG60" s="196">
        <v>241720</v>
      </c>
      <c r="CH60" s="197"/>
      <c r="CI60" s="197"/>
      <c r="CJ60" s="197"/>
      <c r="CK60" s="197"/>
      <c r="CL60" s="197"/>
      <c r="CM60" s="197"/>
      <c r="CN60" s="197"/>
      <c r="CO60" s="197"/>
      <c r="CP60" s="197"/>
      <c r="CQ60" s="197"/>
      <c r="CR60" s="197"/>
      <c r="CS60" s="197"/>
      <c r="CT60" s="197"/>
      <c r="CU60" s="197"/>
      <c r="CV60" s="197"/>
      <c r="CW60" s="197"/>
      <c r="CX60" s="197"/>
      <c r="CY60" s="197"/>
      <c r="CZ60" s="197"/>
      <c r="DA60" s="197"/>
      <c r="DB60" s="197"/>
      <c r="DC60" s="197"/>
      <c r="DD60" s="197"/>
      <c r="DE60" s="197"/>
      <c r="DF60" s="197"/>
      <c r="DG60" s="197"/>
      <c r="DH60" s="197"/>
      <c r="DI60" s="197"/>
      <c r="DJ60" s="197"/>
      <c r="DK60" s="197"/>
      <c r="DL60" s="197"/>
      <c r="DM60" s="198"/>
      <c r="DN60" s="199"/>
      <c r="DO60" s="219"/>
      <c r="DP60" s="219"/>
      <c r="DQ60" s="219"/>
      <c r="DR60" s="219"/>
      <c r="DS60" s="219"/>
      <c r="DT60" s="219"/>
      <c r="DU60" s="219"/>
      <c r="DV60" s="219"/>
      <c r="DW60" s="219"/>
      <c r="DX60" s="219"/>
      <c r="DY60" s="219"/>
      <c r="DZ60" s="219"/>
      <c r="EA60" s="219"/>
      <c r="EB60" s="219"/>
      <c r="EC60" s="219"/>
      <c r="ED60" s="220"/>
      <c r="EE60" s="184">
        <f t="shared" si="5"/>
        <v>241720</v>
      </c>
      <c r="EF60" s="185"/>
      <c r="EG60" s="185"/>
      <c r="EH60" s="185"/>
      <c r="EI60" s="185"/>
      <c r="EJ60" s="185"/>
      <c r="EK60" s="185"/>
      <c r="EL60" s="185"/>
      <c r="EM60" s="185"/>
      <c r="EN60" s="185"/>
      <c r="EO60" s="185"/>
      <c r="EP60" s="185"/>
      <c r="EQ60" s="185"/>
      <c r="ER60" s="185"/>
      <c r="ES60" s="186"/>
      <c r="ET60" s="184">
        <f t="shared" si="6"/>
        <v>0</v>
      </c>
      <c r="EU60" s="185"/>
      <c r="EV60" s="185"/>
      <c r="EW60" s="185"/>
      <c r="EX60" s="185"/>
      <c r="EY60" s="185"/>
      <c r="EZ60" s="185"/>
      <c r="FA60" s="185"/>
      <c r="FB60" s="185"/>
      <c r="FC60" s="185"/>
      <c r="FD60" s="185"/>
      <c r="FE60" s="185"/>
      <c r="FF60" s="185"/>
      <c r="FG60" s="185"/>
      <c r="FH60" s="185"/>
      <c r="FI60" s="185"/>
      <c r="FJ60" s="86"/>
    </row>
    <row r="61" spans="1:166" s="36" customFormat="1" ht="25.5" customHeight="1">
      <c r="A61" s="523" t="s">
        <v>155</v>
      </c>
      <c r="B61" s="219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20"/>
      <c r="AN61" s="190"/>
      <c r="AO61" s="191"/>
      <c r="AP61" s="191"/>
      <c r="AQ61" s="191"/>
      <c r="AR61" s="191"/>
      <c r="AS61" s="192"/>
      <c r="AT61" s="190" t="s">
        <v>250</v>
      </c>
      <c r="AU61" s="257"/>
      <c r="AV61" s="257"/>
      <c r="AW61" s="257"/>
      <c r="AX61" s="257"/>
      <c r="AY61" s="257"/>
      <c r="AZ61" s="257"/>
      <c r="BA61" s="257"/>
      <c r="BB61" s="257"/>
      <c r="BC61" s="257"/>
      <c r="BD61" s="257"/>
      <c r="BE61" s="257"/>
      <c r="BF61" s="257"/>
      <c r="BG61" s="257"/>
      <c r="BH61" s="257"/>
      <c r="BI61" s="258"/>
      <c r="BJ61" s="78"/>
      <c r="BK61" s="79"/>
      <c r="BL61" s="79"/>
      <c r="BM61" s="79"/>
      <c r="BN61" s="79"/>
      <c r="BO61" s="79"/>
      <c r="BP61" s="79"/>
      <c r="BQ61" s="79"/>
      <c r="BR61" s="79"/>
      <c r="BS61" s="79"/>
      <c r="BT61" s="221">
        <f>BT62+BT63</f>
        <v>2978231</v>
      </c>
      <c r="BU61" s="214"/>
      <c r="BV61" s="214"/>
      <c r="BW61" s="214"/>
      <c r="BX61" s="214"/>
      <c r="BY61" s="214"/>
      <c r="BZ61" s="214"/>
      <c r="CA61" s="214"/>
      <c r="CB61" s="214"/>
      <c r="CC61" s="214"/>
      <c r="CD61" s="214"/>
      <c r="CE61" s="249"/>
      <c r="CF61" s="75"/>
      <c r="CG61" s="221">
        <f>CG62+CG63</f>
        <v>2978231</v>
      </c>
      <c r="CH61" s="188"/>
      <c r="CI61" s="188"/>
      <c r="CJ61" s="188"/>
      <c r="CK61" s="188"/>
      <c r="CL61" s="188"/>
      <c r="CM61" s="188"/>
      <c r="CN61" s="188"/>
      <c r="CO61" s="188"/>
      <c r="CP61" s="188"/>
      <c r="CQ61" s="188"/>
      <c r="CR61" s="188"/>
      <c r="CS61" s="188"/>
      <c r="CT61" s="188"/>
      <c r="CU61" s="188"/>
      <c r="CV61" s="188"/>
      <c r="CW61" s="188"/>
      <c r="CX61" s="188"/>
      <c r="CY61" s="188"/>
      <c r="CZ61" s="188"/>
      <c r="DA61" s="188"/>
      <c r="DB61" s="188"/>
      <c r="DC61" s="188"/>
      <c r="DD61" s="188"/>
      <c r="DE61" s="188"/>
      <c r="DF61" s="188"/>
      <c r="DG61" s="188"/>
      <c r="DH61" s="188"/>
      <c r="DI61" s="188"/>
      <c r="DJ61" s="188"/>
      <c r="DK61" s="188"/>
      <c r="DL61" s="188"/>
      <c r="DM61" s="189"/>
      <c r="DN61" s="199"/>
      <c r="DO61" s="188"/>
      <c r="DP61" s="188"/>
      <c r="DQ61" s="188"/>
      <c r="DR61" s="188"/>
      <c r="DS61" s="188"/>
      <c r="DT61" s="188"/>
      <c r="DU61" s="188"/>
      <c r="DV61" s="188"/>
      <c r="DW61" s="188"/>
      <c r="DX61" s="188"/>
      <c r="DY61" s="188"/>
      <c r="DZ61" s="188"/>
      <c r="EA61" s="188"/>
      <c r="EB61" s="188"/>
      <c r="EC61" s="188"/>
      <c r="ED61" s="189"/>
      <c r="EE61" s="216">
        <f t="shared" si="5"/>
        <v>2978231</v>
      </c>
      <c r="EF61" s="205"/>
      <c r="EG61" s="205"/>
      <c r="EH61" s="205"/>
      <c r="EI61" s="205"/>
      <c r="EJ61" s="205"/>
      <c r="EK61" s="205"/>
      <c r="EL61" s="205"/>
      <c r="EM61" s="205"/>
      <c r="EN61" s="205"/>
      <c r="EO61" s="205"/>
      <c r="EP61" s="205"/>
      <c r="EQ61" s="205"/>
      <c r="ER61" s="205"/>
      <c r="ES61" s="206"/>
      <c r="ET61" s="216">
        <f t="shared" si="6"/>
        <v>0</v>
      </c>
      <c r="EU61" s="205"/>
      <c r="EV61" s="205"/>
      <c r="EW61" s="205"/>
      <c r="EX61" s="205"/>
      <c r="EY61" s="205"/>
      <c r="EZ61" s="205"/>
      <c r="FA61" s="205"/>
      <c r="FB61" s="205"/>
      <c r="FC61" s="205"/>
      <c r="FD61" s="205"/>
      <c r="FE61" s="205"/>
      <c r="FF61" s="205"/>
      <c r="FG61" s="205"/>
      <c r="FH61" s="205"/>
      <c r="FI61" s="205"/>
      <c r="FJ61" s="86"/>
    </row>
    <row r="62" spans="1:166" s="36" customFormat="1" ht="49.5" customHeight="1">
      <c r="A62" s="187" t="s">
        <v>246</v>
      </c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9"/>
      <c r="AN62" s="190"/>
      <c r="AO62" s="191"/>
      <c r="AP62" s="191"/>
      <c r="AQ62" s="191"/>
      <c r="AR62" s="191"/>
      <c r="AS62" s="192"/>
      <c r="AT62" s="493" t="s">
        <v>247</v>
      </c>
      <c r="AU62" s="191"/>
      <c r="AV62" s="191"/>
      <c r="AW62" s="191"/>
      <c r="AX62" s="191"/>
      <c r="AY62" s="191"/>
      <c r="AZ62" s="191"/>
      <c r="BA62" s="191"/>
      <c r="BB62" s="191"/>
      <c r="BC62" s="191"/>
      <c r="BD62" s="191"/>
      <c r="BE62" s="191"/>
      <c r="BF62" s="191"/>
      <c r="BG62" s="191"/>
      <c r="BH62" s="191"/>
      <c r="BI62" s="192"/>
      <c r="BJ62" s="78"/>
      <c r="BK62" s="79"/>
      <c r="BL62" s="79"/>
      <c r="BM62" s="79"/>
      <c r="BN62" s="79"/>
      <c r="BO62" s="79"/>
      <c r="BP62" s="79"/>
      <c r="BQ62" s="79"/>
      <c r="BR62" s="79"/>
      <c r="BS62" s="79"/>
      <c r="BT62" s="196">
        <v>383325</v>
      </c>
      <c r="BU62" s="205"/>
      <c r="BV62" s="205"/>
      <c r="BW62" s="205"/>
      <c r="BX62" s="205"/>
      <c r="BY62" s="205"/>
      <c r="BZ62" s="205"/>
      <c r="CA62" s="205"/>
      <c r="CB62" s="205"/>
      <c r="CC62" s="205"/>
      <c r="CD62" s="205"/>
      <c r="CE62" s="206"/>
      <c r="CF62" s="75"/>
      <c r="CG62" s="196">
        <v>383325</v>
      </c>
      <c r="CH62" s="197"/>
      <c r="CI62" s="197"/>
      <c r="CJ62" s="197"/>
      <c r="CK62" s="197"/>
      <c r="CL62" s="197"/>
      <c r="CM62" s="197"/>
      <c r="CN62" s="197"/>
      <c r="CO62" s="197"/>
      <c r="CP62" s="197"/>
      <c r="CQ62" s="197"/>
      <c r="CR62" s="197"/>
      <c r="CS62" s="197"/>
      <c r="CT62" s="197"/>
      <c r="CU62" s="197"/>
      <c r="CV62" s="197"/>
      <c r="CW62" s="197"/>
      <c r="CX62" s="197"/>
      <c r="CY62" s="197"/>
      <c r="CZ62" s="197"/>
      <c r="DA62" s="197"/>
      <c r="DB62" s="197"/>
      <c r="DC62" s="197"/>
      <c r="DD62" s="197"/>
      <c r="DE62" s="197"/>
      <c r="DF62" s="197"/>
      <c r="DG62" s="197"/>
      <c r="DH62" s="197"/>
      <c r="DI62" s="197"/>
      <c r="DJ62" s="197"/>
      <c r="DK62" s="197"/>
      <c r="DL62" s="197"/>
      <c r="DM62" s="198"/>
      <c r="DN62" s="199"/>
      <c r="DO62" s="188"/>
      <c r="DP62" s="188"/>
      <c r="DQ62" s="188"/>
      <c r="DR62" s="188"/>
      <c r="DS62" s="188"/>
      <c r="DT62" s="188"/>
      <c r="DU62" s="188"/>
      <c r="DV62" s="188"/>
      <c r="DW62" s="188"/>
      <c r="DX62" s="188"/>
      <c r="DY62" s="188"/>
      <c r="DZ62" s="188"/>
      <c r="EA62" s="188"/>
      <c r="EB62" s="188"/>
      <c r="EC62" s="188"/>
      <c r="ED62" s="189"/>
      <c r="EE62" s="184">
        <f t="shared" si="5"/>
        <v>383325</v>
      </c>
      <c r="EF62" s="185"/>
      <c r="EG62" s="185"/>
      <c r="EH62" s="185"/>
      <c r="EI62" s="185"/>
      <c r="EJ62" s="185"/>
      <c r="EK62" s="185"/>
      <c r="EL62" s="185"/>
      <c r="EM62" s="185"/>
      <c r="EN62" s="185"/>
      <c r="EO62" s="185"/>
      <c r="EP62" s="185"/>
      <c r="EQ62" s="185"/>
      <c r="ER62" s="185"/>
      <c r="ES62" s="186"/>
      <c r="ET62" s="216">
        <f t="shared" si="6"/>
        <v>0</v>
      </c>
      <c r="EU62" s="205"/>
      <c r="EV62" s="205"/>
      <c r="EW62" s="205"/>
      <c r="EX62" s="205"/>
      <c r="EY62" s="205"/>
      <c r="EZ62" s="205"/>
      <c r="FA62" s="205"/>
      <c r="FB62" s="205"/>
      <c r="FC62" s="205"/>
      <c r="FD62" s="205"/>
      <c r="FE62" s="205"/>
      <c r="FF62" s="205"/>
      <c r="FG62" s="205"/>
      <c r="FH62" s="205"/>
      <c r="FI62" s="205"/>
      <c r="FJ62" s="86"/>
    </row>
    <row r="63" spans="1:166" s="36" customFormat="1" ht="52.5" customHeight="1">
      <c r="A63" s="187" t="s">
        <v>248</v>
      </c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1"/>
      <c r="AN63" s="190"/>
      <c r="AO63" s="517"/>
      <c r="AP63" s="517"/>
      <c r="AQ63" s="517"/>
      <c r="AR63" s="517"/>
      <c r="AS63" s="518"/>
      <c r="AT63" s="217" t="s">
        <v>249</v>
      </c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  <c r="BI63" s="217"/>
      <c r="BJ63" s="78"/>
      <c r="BK63" s="79"/>
      <c r="BL63" s="79"/>
      <c r="BM63" s="79"/>
      <c r="BN63" s="79"/>
      <c r="BO63" s="79"/>
      <c r="BP63" s="79"/>
      <c r="BQ63" s="79"/>
      <c r="BR63" s="79"/>
      <c r="BS63" s="79"/>
      <c r="BT63" s="196">
        <v>2594906</v>
      </c>
      <c r="BU63" s="267"/>
      <c r="BV63" s="267"/>
      <c r="BW63" s="267"/>
      <c r="BX63" s="267"/>
      <c r="BY63" s="267"/>
      <c r="BZ63" s="267"/>
      <c r="CA63" s="267"/>
      <c r="CB63" s="267"/>
      <c r="CC63" s="267"/>
      <c r="CD63" s="267"/>
      <c r="CE63" s="268"/>
      <c r="CF63" s="75"/>
      <c r="CG63" s="196">
        <v>2594906</v>
      </c>
      <c r="CH63" s="325"/>
      <c r="CI63" s="325"/>
      <c r="CJ63" s="325"/>
      <c r="CK63" s="325"/>
      <c r="CL63" s="325"/>
      <c r="CM63" s="325"/>
      <c r="CN63" s="325"/>
      <c r="CO63" s="325"/>
      <c r="CP63" s="325"/>
      <c r="CQ63" s="325"/>
      <c r="CR63" s="325"/>
      <c r="CS63" s="325"/>
      <c r="CT63" s="325"/>
      <c r="CU63" s="325"/>
      <c r="CV63" s="325"/>
      <c r="CW63" s="325"/>
      <c r="CX63" s="325"/>
      <c r="CY63" s="325"/>
      <c r="CZ63" s="325"/>
      <c r="DA63" s="325"/>
      <c r="DB63" s="325"/>
      <c r="DC63" s="325"/>
      <c r="DD63" s="325"/>
      <c r="DE63" s="325"/>
      <c r="DF63" s="325"/>
      <c r="DG63" s="325"/>
      <c r="DH63" s="325"/>
      <c r="DI63" s="325"/>
      <c r="DJ63" s="325"/>
      <c r="DK63" s="325"/>
      <c r="DL63" s="325"/>
      <c r="DM63" s="422"/>
      <c r="DN63" s="269"/>
      <c r="DO63" s="325"/>
      <c r="DP63" s="325"/>
      <c r="DQ63" s="325"/>
      <c r="DR63" s="325"/>
      <c r="DS63" s="325"/>
      <c r="DT63" s="325"/>
      <c r="DU63" s="325"/>
      <c r="DV63" s="325"/>
      <c r="DW63" s="325"/>
      <c r="DX63" s="325"/>
      <c r="DY63" s="325"/>
      <c r="DZ63" s="325"/>
      <c r="EA63" s="325"/>
      <c r="EB63" s="325"/>
      <c r="EC63" s="325"/>
      <c r="ED63" s="422"/>
      <c r="EE63" s="184">
        <f t="shared" si="5"/>
        <v>2594906</v>
      </c>
      <c r="EF63" s="267"/>
      <c r="EG63" s="267"/>
      <c r="EH63" s="267"/>
      <c r="EI63" s="267"/>
      <c r="EJ63" s="267"/>
      <c r="EK63" s="267"/>
      <c r="EL63" s="267"/>
      <c r="EM63" s="267"/>
      <c r="EN63" s="267"/>
      <c r="EO63" s="267"/>
      <c r="EP63" s="267"/>
      <c r="EQ63" s="267"/>
      <c r="ER63" s="267"/>
      <c r="ES63" s="268"/>
      <c r="ET63" s="184">
        <f t="shared" si="6"/>
        <v>0</v>
      </c>
      <c r="EU63" s="267"/>
      <c r="EV63" s="267"/>
      <c r="EW63" s="267"/>
      <c r="EX63" s="267"/>
      <c r="EY63" s="267"/>
      <c r="EZ63" s="267"/>
      <c r="FA63" s="267"/>
      <c r="FB63" s="267"/>
      <c r="FC63" s="267"/>
      <c r="FD63" s="267"/>
      <c r="FE63" s="267"/>
      <c r="FF63" s="267"/>
      <c r="FG63" s="267"/>
      <c r="FH63" s="267"/>
      <c r="FI63" s="267"/>
      <c r="FJ63" s="268"/>
    </row>
    <row r="64" spans="72:166" ht="12.75">
      <c r="BT64" s="6" t="s">
        <v>33</v>
      </c>
      <c r="FJ64" s="2" t="s">
        <v>43</v>
      </c>
    </row>
    <row r="65" spans="1:166" ht="12.75">
      <c r="A65" s="163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3"/>
      <c r="BM65" s="163"/>
      <c r="BN65" s="163"/>
      <c r="BO65" s="163"/>
      <c r="BP65" s="163"/>
      <c r="BQ65" s="163"/>
      <c r="BR65" s="163"/>
      <c r="BS65" s="163"/>
      <c r="BT65" s="163"/>
      <c r="BU65" s="163"/>
      <c r="BV65" s="163"/>
      <c r="BW65" s="163"/>
      <c r="BX65" s="163"/>
      <c r="BY65" s="163"/>
      <c r="BZ65" s="163"/>
      <c r="CA65" s="163"/>
      <c r="CB65" s="163"/>
      <c r="CC65" s="163"/>
      <c r="CD65" s="163"/>
      <c r="CE65" s="163"/>
      <c r="CF65" s="163"/>
      <c r="CG65" s="163"/>
      <c r="CH65" s="163"/>
      <c r="CI65" s="163"/>
      <c r="CJ65" s="163"/>
      <c r="CK65" s="163"/>
      <c r="CL65" s="163"/>
      <c r="CM65" s="163"/>
      <c r="CN65" s="163"/>
      <c r="CO65" s="163"/>
      <c r="CP65" s="163"/>
      <c r="CQ65" s="163"/>
      <c r="CR65" s="163"/>
      <c r="CS65" s="163"/>
      <c r="CT65" s="163"/>
      <c r="CU65" s="163"/>
      <c r="CV65" s="163"/>
      <c r="CW65" s="163"/>
      <c r="CX65" s="163"/>
      <c r="CY65" s="163"/>
      <c r="CZ65" s="163"/>
      <c r="DA65" s="163"/>
      <c r="DB65" s="163"/>
      <c r="DC65" s="163"/>
      <c r="DD65" s="163"/>
      <c r="DE65" s="163"/>
      <c r="DF65" s="163"/>
      <c r="DG65" s="163"/>
      <c r="DH65" s="163"/>
      <c r="DI65" s="163"/>
      <c r="DJ65" s="163"/>
      <c r="DK65" s="163"/>
      <c r="DL65" s="163"/>
      <c r="DM65" s="163"/>
      <c r="DN65" s="163"/>
      <c r="DO65" s="163"/>
      <c r="DP65" s="163"/>
      <c r="DQ65" s="163"/>
      <c r="DR65" s="163"/>
      <c r="DS65" s="163"/>
      <c r="DT65" s="163"/>
      <c r="DU65" s="163"/>
      <c r="DV65" s="163"/>
      <c r="DW65" s="163"/>
      <c r="DX65" s="163"/>
      <c r="DY65" s="163"/>
      <c r="DZ65" s="163"/>
      <c r="EA65" s="163"/>
      <c r="EB65" s="163"/>
      <c r="EC65" s="163"/>
      <c r="ED65" s="163"/>
      <c r="EE65" s="163"/>
      <c r="EF65" s="163"/>
      <c r="EG65" s="163"/>
      <c r="EH65" s="163"/>
      <c r="EI65" s="163"/>
      <c r="EJ65" s="163"/>
      <c r="EK65" s="163"/>
      <c r="EL65" s="163"/>
      <c r="EM65" s="163"/>
      <c r="EN65" s="163"/>
      <c r="EO65" s="163"/>
      <c r="EP65" s="163"/>
      <c r="EQ65" s="163"/>
      <c r="ER65" s="163"/>
      <c r="ES65" s="163"/>
      <c r="ET65" s="163"/>
      <c r="EU65" s="163"/>
      <c r="EV65" s="163"/>
      <c r="EW65" s="163"/>
      <c r="EX65" s="163"/>
      <c r="EY65" s="163"/>
      <c r="EZ65" s="163"/>
      <c r="FA65" s="163"/>
      <c r="FB65" s="163"/>
      <c r="FC65" s="163"/>
      <c r="FD65" s="163"/>
      <c r="FE65" s="163"/>
      <c r="FF65" s="163"/>
      <c r="FG65" s="163"/>
      <c r="FH65" s="163"/>
      <c r="FI65" s="163"/>
      <c r="FJ65" s="163"/>
    </row>
    <row r="66" spans="1:166" ht="24" customHeight="1">
      <c r="A66" s="146" t="s">
        <v>7</v>
      </c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7"/>
      <c r="AK66" s="145" t="s">
        <v>21</v>
      </c>
      <c r="AL66" s="146"/>
      <c r="AM66" s="146"/>
      <c r="AN66" s="146"/>
      <c r="AO66" s="146"/>
      <c r="AP66" s="147"/>
      <c r="AQ66" s="145" t="s">
        <v>28</v>
      </c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7"/>
      <c r="BC66" s="145" t="s">
        <v>29</v>
      </c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7"/>
      <c r="BU66" s="145" t="s">
        <v>30</v>
      </c>
      <c r="BV66" s="146"/>
      <c r="BW66" s="146"/>
      <c r="BX66" s="146"/>
      <c r="BY66" s="146"/>
      <c r="BZ66" s="146"/>
      <c r="CA66" s="146"/>
      <c r="CB66" s="146"/>
      <c r="CC66" s="146"/>
      <c r="CD66" s="146"/>
      <c r="CE66" s="146"/>
      <c r="CF66" s="146"/>
      <c r="CG66" s="147"/>
      <c r="CH66" s="142" t="s">
        <v>22</v>
      </c>
      <c r="CI66" s="140"/>
      <c r="CJ66" s="140"/>
      <c r="CK66" s="140"/>
      <c r="CL66" s="140"/>
      <c r="CM66" s="140"/>
      <c r="CN66" s="140"/>
      <c r="CO66" s="140"/>
      <c r="CP66" s="140"/>
      <c r="CQ66" s="140"/>
      <c r="CR66" s="140"/>
      <c r="CS66" s="140"/>
      <c r="CT66" s="140"/>
      <c r="CU66" s="140"/>
      <c r="CV66" s="140"/>
      <c r="CW66" s="140"/>
      <c r="CX66" s="140"/>
      <c r="CY66" s="140"/>
      <c r="CZ66" s="140"/>
      <c r="DA66" s="140"/>
      <c r="DB66" s="140"/>
      <c r="DC66" s="140"/>
      <c r="DD66" s="140"/>
      <c r="DE66" s="140"/>
      <c r="DF66" s="140"/>
      <c r="DG66" s="140"/>
      <c r="DH66" s="140"/>
      <c r="DI66" s="140"/>
      <c r="DJ66" s="140"/>
      <c r="DK66" s="140"/>
      <c r="DL66" s="140"/>
      <c r="DM66" s="140"/>
      <c r="DN66" s="140"/>
      <c r="DO66" s="140"/>
      <c r="DP66" s="140"/>
      <c r="DQ66" s="140"/>
      <c r="DR66" s="140"/>
      <c r="DS66" s="140"/>
      <c r="DT66" s="140"/>
      <c r="DU66" s="140"/>
      <c r="DV66" s="140"/>
      <c r="DW66" s="140"/>
      <c r="DX66" s="140"/>
      <c r="DY66" s="140"/>
      <c r="DZ66" s="140"/>
      <c r="EA66" s="140"/>
      <c r="EB66" s="140"/>
      <c r="EC66" s="140"/>
      <c r="ED66" s="140"/>
      <c r="EE66" s="140"/>
      <c r="EF66" s="140"/>
      <c r="EG66" s="140"/>
      <c r="EH66" s="140"/>
      <c r="EI66" s="140"/>
      <c r="EJ66" s="141"/>
      <c r="EK66" s="142" t="s">
        <v>32</v>
      </c>
      <c r="EL66" s="140"/>
      <c r="EM66" s="140"/>
      <c r="EN66" s="140"/>
      <c r="EO66" s="140"/>
      <c r="EP66" s="140"/>
      <c r="EQ66" s="140"/>
      <c r="ER66" s="140"/>
      <c r="ES66" s="140"/>
      <c r="ET66" s="140"/>
      <c r="EU66" s="140"/>
      <c r="EV66" s="140"/>
      <c r="EW66" s="140"/>
      <c r="EX66" s="140"/>
      <c r="EY66" s="140"/>
      <c r="EZ66" s="140"/>
      <c r="FA66" s="140"/>
      <c r="FB66" s="140"/>
      <c r="FC66" s="140"/>
      <c r="FD66" s="140"/>
      <c r="FE66" s="140"/>
      <c r="FF66" s="140"/>
      <c r="FG66" s="140"/>
      <c r="FH66" s="140"/>
      <c r="FI66" s="140"/>
      <c r="FJ66" s="141"/>
    </row>
    <row r="67" spans="1:166" ht="79.5" customHeight="1">
      <c r="A67" s="144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8"/>
      <c r="AK67" s="143"/>
      <c r="AL67" s="144"/>
      <c r="AM67" s="144"/>
      <c r="AN67" s="144"/>
      <c r="AO67" s="144"/>
      <c r="AP67" s="148"/>
      <c r="AQ67" s="143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8"/>
      <c r="BC67" s="143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8"/>
      <c r="BU67" s="143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8"/>
      <c r="CH67" s="140" t="s">
        <v>39</v>
      </c>
      <c r="CI67" s="140"/>
      <c r="CJ67" s="140"/>
      <c r="CK67" s="140"/>
      <c r="CL67" s="140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1"/>
      <c r="CX67" s="142" t="s">
        <v>23</v>
      </c>
      <c r="CY67" s="140"/>
      <c r="CZ67" s="140"/>
      <c r="DA67" s="140"/>
      <c r="DB67" s="140"/>
      <c r="DC67" s="140"/>
      <c r="DD67" s="140"/>
      <c r="DE67" s="140"/>
      <c r="DF67" s="140"/>
      <c r="DG67" s="140"/>
      <c r="DH67" s="140"/>
      <c r="DI67" s="140"/>
      <c r="DJ67" s="140"/>
      <c r="DK67" s="547"/>
      <c r="DL67" s="547"/>
      <c r="DM67" s="547"/>
      <c r="DN67" s="547"/>
      <c r="DO67" s="547"/>
      <c r="DP67" s="547"/>
      <c r="DQ67" s="547"/>
      <c r="DR67" s="547"/>
      <c r="DS67" s="547"/>
      <c r="DT67" s="547"/>
      <c r="DU67" s="547"/>
      <c r="DV67" s="547"/>
      <c r="DW67" s="548"/>
      <c r="DX67" s="142" t="s">
        <v>24</v>
      </c>
      <c r="DY67" s="140"/>
      <c r="DZ67" s="140"/>
      <c r="EA67" s="140"/>
      <c r="EB67" s="140"/>
      <c r="EC67" s="140"/>
      <c r="ED67" s="140"/>
      <c r="EE67" s="140"/>
      <c r="EF67" s="140"/>
      <c r="EG67" s="140"/>
      <c r="EH67" s="140"/>
      <c r="EI67" s="140"/>
      <c r="EJ67" s="141"/>
      <c r="EK67" s="143" t="s">
        <v>31</v>
      </c>
      <c r="EL67" s="144"/>
      <c r="EM67" s="144"/>
      <c r="EN67" s="144"/>
      <c r="EO67" s="144"/>
      <c r="EP67" s="144"/>
      <c r="EQ67" s="144"/>
      <c r="ER67" s="144"/>
      <c r="ES67" s="144"/>
      <c r="ET67" s="144"/>
      <c r="EU67" s="144"/>
      <c r="EV67" s="144"/>
      <c r="EW67" s="148"/>
      <c r="EX67" s="143" t="s">
        <v>40</v>
      </c>
      <c r="EY67" s="144"/>
      <c r="EZ67" s="144"/>
      <c r="FA67" s="144"/>
      <c r="FB67" s="144"/>
      <c r="FC67" s="144"/>
      <c r="FD67" s="144"/>
      <c r="FE67" s="144"/>
      <c r="FF67" s="144"/>
      <c r="FG67" s="144"/>
      <c r="FH67" s="144"/>
      <c r="FI67" s="144"/>
      <c r="FJ67" s="148"/>
    </row>
    <row r="68" spans="1:166" ht="12" customHeight="1" thickBot="1">
      <c r="A68" s="132">
        <v>1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3"/>
      <c r="AK68" s="134">
        <v>2</v>
      </c>
      <c r="AL68" s="135"/>
      <c r="AM68" s="135"/>
      <c r="AN68" s="135"/>
      <c r="AO68" s="135"/>
      <c r="AP68" s="136"/>
      <c r="AQ68" s="134">
        <v>3</v>
      </c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6"/>
      <c r="BC68" s="134">
        <v>4</v>
      </c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6"/>
      <c r="BU68" s="134">
        <v>5</v>
      </c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6"/>
      <c r="CH68" s="134">
        <v>6</v>
      </c>
      <c r="CI68" s="135"/>
      <c r="CJ68" s="135"/>
      <c r="CK68" s="135"/>
      <c r="CL68" s="135"/>
      <c r="CM68" s="135"/>
      <c r="CN68" s="135"/>
      <c r="CO68" s="135"/>
      <c r="CP68" s="135"/>
      <c r="CQ68" s="135"/>
      <c r="CR68" s="135"/>
      <c r="CS68" s="135"/>
      <c r="CT68" s="135"/>
      <c r="CU68" s="135"/>
      <c r="CV68" s="135"/>
      <c r="CW68" s="136"/>
      <c r="CX68" s="134">
        <v>7</v>
      </c>
      <c r="CY68" s="135"/>
      <c r="CZ68" s="135"/>
      <c r="DA68" s="135"/>
      <c r="DB68" s="135"/>
      <c r="DC68" s="135"/>
      <c r="DD68" s="135"/>
      <c r="DE68" s="135"/>
      <c r="DF68" s="135"/>
      <c r="DG68" s="135"/>
      <c r="DH68" s="135"/>
      <c r="DI68" s="135"/>
      <c r="DJ68" s="136"/>
      <c r="DK68" s="134">
        <v>8</v>
      </c>
      <c r="DL68" s="135"/>
      <c r="DM68" s="135"/>
      <c r="DN68" s="135"/>
      <c r="DO68" s="135"/>
      <c r="DP68" s="135"/>
      <c r="DQ68" s="135"/>
      <c r="DR68" s="135"/>
      <c r="DS68" s="135"/>
      <c r="DT68" s="135"/>
      <c r="DU68" s="135"/>
      <c r="DV68" s="135"/>
      <c r="DW68" s="136"/>
      <c r="DX68" s="134">
        <v>9</v>
      </c>
      <c r="DY68" s="135"/>
      <c r="DZ68" s="135"/>
      <c r="EA68" s="135"/>
      <c r="EB68" s="135"/>
      <c r="EC68" s="135"/>
      <c r="ED68" s="135"/>
      <c r="EE68" s="135"/>
      <c r="EF68" s="135"/>
      <c r="EG68" s="135"/>
      <c r="EH68" s="135"/>
      <c r="EI68" s="135"/>
      <c r="EJ68" s="136"/>
      <c r="EK68" s="443">
        <v>10</v>
      </c>
      <c r="EL68" s="155"/>
      <c r="EM68" s="155"/>
      <c r="EN68" s="155"/>
      <c r="EO68" s="155"/>
      <c r="EP68" s="155"/>
      <c r="EQ68" s="155"/>
      <c r="ER68" s="155"/>
      <c r="ES68" s="155"/>
      <c r="ET68" s="155"/>
      <c r="EU68" s="155"/>
      <c r="EV68" s="155"/>
      <c r="EW68" s="155"/>
      <c r="EX68" s="443">
        <v>11</v>
      </c>
      <c r="EY68" s="155"/>
      <c r="EZ68" s="155"/>
      <c r="FA68" s="155"/>
      <c r="FB68" s="155"/>
      <c r="FC68" s="155"/>
      <c r="FD68" s="155"/>
      <c r="FE68" s="155"/>
      <c r="FF68" s="155"/>
      <c r="FG68" s="155"/>
      <c r="FH68" s="155"/>
      <c r="FI68" s="155"/>
      <c r="FJ68" s="156"/>
    </row>
    <row r="69" spans="1:191" ht="14.25" customHeight="1">
      <c r="A69" s="544" t="s">
        <v>120</v>
      </c>
      <c r="B69" s="544"/>
      <c r="C69" s="544"/>
      <c r="D69" s="544"/>
      <c r="E69" s="544"/>
      <c r="F69" s="544"/>
      <c r="G69" s="544"/>
      <c r="H69" s="544"/>
      <c r="I69" s="544"/>
      <c r="J69" s="544"/>
      <c r="K69" s="544"/>
      <c r="L69" s="544"/>
      <c r="M69" s="544"/>
      <c r="N69" s="544"/>
      <c r="O69" s="544"/>
      <c r="P69" s="544"/>
      <c r="Q69" s="544"/>
      <c r="R69" s="544"/>
      <c r="S69" s="544"/>
      <c r="T69" s="544"/>
      <c r="U69" s="544"/>
      <c r="V69" s="544"/>
      <c r="W69" s="544"/>
      <c r="X69" s="544"/>
      <c r="Y69" s="544"/>
      <c r="Z69" s="544"/>
      <c r="AA69" s="544"/>
      <c r="AB69" s="544"/>
      <c r="AC69" s="544"/>
      <c r="AD69" s="544"/>
      <c r="AE69" s="544"/>
      <c r="AF69" s="544"/>
      <c r="AG69" s="544"/>
      <c r="AH69" s="544"/>
      <c r="AI69" s="544"/>
      <c r="AJ69" s="544"/>
      <c r="AK69" s="137"/>
      <c r="AL69" s="138"/>
      <c r="AM69" s="138"/>
      <c r="AN69" s="138"/>
      <c r="AO69" s="138"/>
      <c r="AP69" s="138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503">
        <f>BC70+BC119+BC125+BC131+BC141+BC162+BC171</f>
        <v>12251638.180000002</v>
      </c>
      <c r="BD69" s="503"/>
      <c r="BE69" s="503"/>
      <c r="BF69" s="503"/>
      <c r="BG69" s="503"/>
      <c r="BH69" s="503"/>
      <c r="BI69" s="503"/>
      <c r="BJ69" s="503"/>
      <c r="BK69" s="503"/>
      <c r="BL69" s="503"/>
      <c r="BM69" s="503"/>
      <c r="BN69" s="503"/>
      <c r="BO69" s="503"/>
      <c r="BP69" s="503"/>
      <c r="BQ69" s="503"/>
      <c r="BR69" s="503"/>
      <c r="BS69" s="503"/>
      <c r="BT69" s="503"/>
      <c r="BU69" s="503">
        <f>BC69</f>
        <v>12251638.180000002</v>
      </c>
      <c r="BV69" s="503"/>
      <c r="BW69" s="503"/>
      <c r="BX69" s="503"/>
      <c r="BY69" s="503"/>
      <c r="BZ69" s="503"/>
      <c r="CA69" s="503"/>
      <c r="CB69" s="503"/>
      <c r="CC69" s="503"/>
      <c r="CD69" s="503"/>
      <c r="CE69" s="503"/>
      <c r="CF69" s="503"/>
      <c r="CG69" s="503"/>
      <c r="CH69" s="503">
        <f>CH70+CH119+CH125+CH131+CH141+CH162+CH171</f>
        <v>12016315.98</v>
      </c>
      <c r="CI69" s="503"/>
      <c r="CJ69" s="503"/>
      <c r="CK69" s="503"/>
      <c r="CL69" s="503"/>
      <c r="CM69" s="503"/>
      <c r="CN69" s="503"/>
      <c r="CO69" s="503"/>
      <c r="CP69" s="503"/>
      <c r="CQ69" s="503"/>
      <c r="CR69" s="503"/>
      <c r="CS69" s="503"/>
      <c r="CT69" s="503"/>
      <c r="CU69" s="503"/>
      <c r="CV69" s="503"/>
      <c r="CW69" s="503"/>
      <c r="CX69" s="503"/>
      <c r="CY69" s="503"/>
      <c r="CZ69" s="503"/>
      <c r="DA69" s="503"/>
      <c r="DB69" s="503"/>
      <c r="DC69" s="503"/>
      <c r="DD69" s="503"/>
      <c r="DE69" s="503"/>
      <c r="DF69" s="503"/>
      <c r="DG69" s="503"/>
      <c r="DH69" s="503"/>
      <c r="DI69" s="503"/>
      <c r="DJ69" s="503"/>
      <c r="DK69" s="527"/>
      <c r="DL69" s="527"/>
      <c r="DM69" s="527"/>
      <c r="DN69" s="527"/>
      <c r="DO69" s="527"/>
      <c r="DP69" s="527"/>
      <c r="DQ69" s="527"/>
      <c r="DR69" s="527"/>
      <c r="DS69" s="527"/>
      <c r="DT69" s="527"/>
      <c r="DU69" s="527"/>
      <c r="DV69" s="527"/>
      <c r="DW69" s="527"/>
      <c r="DX69" s="503">
        <f>CH69</f>
        <v>12016315.98</v>
      </c>
      <c r="DY69" s="503"/>
      <c r="DZ69" s="503"/>
      <c r="EA69" s="503"/>
      <c r="EB69" s="503"/>
      <c r="EC69" s="503"/>
      <c r="ED69" s="503"/>
      <c r="EE69" s="503"/>
      <c r="EF69" s="503"/>
      <c r="EG69" s="503"/>
      <c r="EH69" s="503"/>
      <c r="EI69" s="503"/>
      <c r="EJ69" s="503"/>
      <c r="EK69" s="503">
        <f aca="true" t="shared" si="7" ref="EK69:EK123">BC69-CH69</f>
        <v>235322.20000000112</v>
      </c>
      <c r="EL69" s="503"/>
      <c r="EM69" s="503"/>
      <c r="EN69" s="503"/>
      <c r="EO69" s="503"/>
      <c r="EP69" s="503"/>
      <c r="EQ69" s="503"/>
      <c r="ER69" s="503"/>
      <c r="ES69" s="503"/>
      <c r="ET69" s="503"/>
      <c r="EU69" s="503"/>
      <c r="EV69" s="503"/>
      <c r="EW69" s="503"/>
      <c r="EX69" s="503">
        <f>SUM(BU69-DX69)</f>
        <v>235322.20000000112</v>
      </c>
      <c r="EY69" s="503"/>
      <c r="EZ69" s="503"/>
      <c r="FA69" s="503"/>
      <c r="FB69" s="503"/>
      <c r="FC69" s="503"/>
      <c r="FD69" s="503"/>
      <c r="FE69" s="503"/>
      <c r="FF69" s="503"/>
      <c r="FG69" s="503"/>
      <c r="FH69" s="503"/>
      <c r="FI69" s="503"/>
      <c r="FJ69" s="503"/>
      <c r="FV69" s="508"/>
      <c r="FW69" s="381"/>
      <c r="FX69" s="381"/>
      <c r="FY69" s="381"/>
      <c r="FZ69" s="381"/>
      <c r="GA69" s="381"/>
      <c r="GB69" s="381"/>
      <c r="GC69" s="381"/>
      <c r="GD69" s="381"/>
      <c r="GE69" s="381"/>
      <c r="GF69" s="381"/>
      <c r="GG69" s="381"/>
      <c r="GH69" s="381"/>
      <c r="GI69" s="381"/>
    </row>
    <row r="70" spans="1:166" s="26" customFormat="1" ht="11.25" customHeight="1">
      <c r="A70" s="544" t="s">
        <v>121</v>
      </c>
      <c r="B70" s="544"/>
      <c r="C70" s="544"/>
      <c r="D70" s="544"/>
      <c r="E70" s="544"/>
      <c r="F70" s="544"/>
      <c r="G70" s="544"/>
      <c r="H70" s="544"/>
      <c r="I70" s="544"/>
      <c r="J70" s="544"/>
      <c r="K70" s="544"/>
      <c r="L70" s="544"/>
      <c r="M70" s="544"/>
      <c r="N70" s="544"/>
      <c r="O70" s="544"/>
      <c r="P70" s="544"/>
      <c r="Q70" s="544"/>
      <c r="R70" s="544"/>
      <c r="S70" s="544"/>
      <c r="T70" s="544"/>
      <c r="U70" s="544"/>
      <c r="V70" s="544"/>
      <c r="W70" s="544"/>
      <c r="X70" s="544"/>
      <c r="Y70" s="544"/>
      <c r="Z70" s="544"/>
      <c r="AA70" s="544"/>
      <c r="AB70" s="544"/>
      <c r="AC70" s="544"/>
      <c r="AD70" s="544"/>
      <c r="AE70" s="544"/>
      <c r="AF70" s="544"/>
      <c r="AG70" s="544"/>
      <c r="AH70" s="544"/>
      <c r="AI70" s="544"/>
      <c r="AJ70" s="544"/>
      <c r="AK70" s="552"/>
      <c r="AL70" s="441"/>
      <c r="AM70" s="441"/>
      <c r="AN70" s="441"/>
      <c r="AO70" s="441"/>
      <c r="AP70" s="441"/>
      <c r="AQ70" s="551" t="s">
        <v>140</v>
      </c>
      <c r="AR70" s="551"/>
      <c r="AS70" s="551"/>
      <c r="AT70" s="551"/>
      <c r="AU70" s="551"/>
      <c r="AV70" s="551"/>
      <c r="AW70" s="551"/>
      <c r="AX70" s="551"/>
      <c r="AY70" s="551"/>
      <c r="AZ70" s="551"/>
      <c r="BA70" s="551"/>
      <c r="BB70" s="551"/>
      <c r="BC70" s="399">
        <f>BC71+BC75+BC79+BC102+BC106+BC99</f>
        <v>5130561.790000001</v>
      </c>
      <c r="BD70" s="399"/>
      <c r="BE70" s="399"/>
      <c r="BF70" s="399"/>
      <c r="BG70" s="399"/>
      <c r="BH70" s="399"/>
      <c r="BI70" s="399"/>
      <c r="BJ70" s="399"/>
      <c r="BK70" s="399"/>
      <c r="BL70" s="399"/>
      <c r="BM70" s="399"/>
      <c r="BN70" s="399"/>
      <c r="BO70" s="399"/>
      <c r="BP70" s="399"/>
      <c r="BQ70" s="399"/>
      <c r="BR70" s="399"/>
      <c r="BS70" s="399"/>
      <c r="BT70" s="399"/>
      <c r="BU70" s="399">
        <f>BC70</f>
        <v>5130561.790000001</v>
      </c>
      <c r="BV70" s="399"/>
      <c r="BW70" s="399"/>
      <c r="BX70" s="399"/>
      <c r="BY70" s="399"/>
      <c r="BZ70" s="399"/>
      <c r="CA70" s="399"/>
      <c r="CB70" s="399"/>
      <c r="CC70" s="399"/>
      <c r="CD70" s="399"/>
      <c r="CE70" s="399"/>
      <c r="CF70" s="399"/>
      <c r="CG70" s="399"/>
      <c r="CH70" s="399">
        <f>CH71+CH75+CH79+CH102+CH106+CH99</f>
        <v>5018786.82</v>
      </c>
      <c r="CI70" s="399"/>
      <c r="CJ70" s="399"/>
      <c r="CK70" s="399"/>
      <c r="CL70" s="399"/>
      <c r="CM70" s="399"/>
      <c r="CN70" s="399"/>
      <c r="CO70" s="399"/>
      <c r="CP70" s="399"/>
      <c r="CQ70" s="399"/>
      <c r="CR70" s="399"/>
      <c r="CS70" s="399"/>
      <c r="CT70" s="399"/>
      <c r="CU70" s="399"/>
      <c r="CV70" s="399"/>
      <c r="CW70" s="399"/>
      <c r="CX70" s="399"/>
      <c r="CY70" s="399"/>
      <c r="CZ70" s="399"/>
      <c r="DA70" s="399"/>
      <c r="DB70" s="399"/>
      <c r="DC70" s="399"/>
      <c r="DD70" s="399"/>
      <c r="DE70" s="399"/>
      <c r="DF70" s="399"/>
      <c r="DG70" s="399"/>
      <c r="DH70" s="399"/>
      <c r="DI70" s="399"/>
      <c r="DJ70" s="399"/>
      <c r="DK70" s="549"/>
      <c r="DL70" s="549"/>
      <c r="DM70" s="549"/>
      <c r="DN70" s="549"/>
      <c r="DO70" s="549"/>
      <c r="DP70" s="549"/>
      <c r="DQ70" s="549"/>
      <c r="DR70" s="549"/>
      <c r="DS70" s="549"/>
      <c r="DT70" s="549"/>
      <c r="DU70" s="549"/>
      <c r="DV70" s="549"/>
      <c r="DW70" s="549"/>
      <c r="DX70" s="504">
        <f>SUM(CH70)</f>
        <v>5018786.82</v>
      </c>
      <c r="DY70" s="504"/>
      <c r="DZ70" s="504"/>
      <c r="EA70" s="504"/>
      <c r="EB70" s="504"/>
      <c r="EC70" s="504"/>
      <c r="ED70" s="504"/>
      <c r="EE70" s="504"/>
      <c r="EF70" s="504"/>
      <c r="EG70" s="504"/>
      <c r="EH70" s="504"/>
      <c r="EI70" s="504"/>
      <c r="EJ70" s="504"/>
      <c r="EK70" s="504">
        <f t="shared" si="7"/>
        <v>111774.97000000067</v>
      </c>
      <c r="EL70" s="504"/>
      <c r="EM70" s="504"/>
      <c r="EN70" s="504"/>
      <c r="EO70" s="504"/>
      <c r="EP70" s="504"/>
      <c r="EQ70" s="504"/>
      <c r="ER70" s="504"/>
      <c r="ES70" s="504"/>
      <c r="ET70" s="504"/>
      <c r="EU70" s="504"/>
      <c r="EV70" s="504"/>
      <c r="EW70" s="504"/>
      <c r="EX70" s="504">
        <f>BU70-DX70</f>
        <v>111774.97000000067</v>
      </c>
      <c r="EY70" s="504"/>
      <c r="EZ70" s="504"/>
      <c r="FA70" s="504"/>
      <c r="FB70" s="504"/>
      <c r="FC70" s="504"/>
      <c r="FD70" s="504"/>
      <c r="FE70" s="504"/>
      <c r="FF70" s="504"/>
      <c r="FG70" s="504"/>
      <c r="FH70" s="504"/>
      <c r="FI70" s="504"/>
      <c r="FJ70" s="504"/>
    </row>
    <row r="71" spans="1:166" s="26" customFormat="1" ht="11.25" customHeight="1">
      <c r="A71" s="553" t="s">
        <v>147</v>
      </c>
      <c r="B71" s="553"/>
      <c r="C71" s="553"/>
      <c r="D71" s="553"/>
      <c r="E71" s="553"/>
      <c r="F71" s="553"/>
      <c r="G71" s="553"/>
      <c r="H71" s="553"/>
      <c r="I71" s="553"/>
      <c r="J71" s="553"/>
      <c r="K71" s="553"/>
      <c r="L71" s="553"/>
      <c r="M71" s="553"/>
      <c r="N71" s="553"/>
      <c r="O71" s="553"/>
      <c r="P71" s="553"/>
      <c r="Q71" s="553"/>
      <c r="R71" s="553"/>
      <c r="S71" s="553"/>
      <c r="T71" s="553"/>
      <c r="U71" s="553"/>
      <c r="V71" s="553"/>
      <c r="W71" s="553"/>
      <c r="X71" s="553"/>
      <c r="Y71" s="553"/>
      <c r="Z71" s="553"/>
      <c r="AA71" s="553"/>
      <c r="AB71" s="553"/>
      <c r="AC71" s="553"/>
      <c r="AD71" s="553"/>
      <c r="AE71" s="553"/>
      <c r="AF71" s="553"/>
      <c r="AG71" s="553"/>
      <c r="AH71" s="553"/>
      <c r="AI71" s="553"/>
      <c r="AJ71" s="554"/>
      <c r="AK71" s="545"/>
      <c r="AL71" s="191"/>
      <c r="AM71" s="191"/>
      <c r="AN71" s="191"/>
      <c r="AO71" s="191"/>
      <c r="AP71" s="192"/>
      <c r="AQ71" s="273" t="s">
        <v>132</v>
      </c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5"/>
      <c r="BC71" s="216">
        <f>BC72</f>
        <v>572665</v>
      </c>
      <c r="BD71" s="221"/>
      <c r="BE71" s="221"/>
      <c r="BF71" s="221"/>
      <c r="BG71" s="221"/>
      <c r="BH71" s="221"/>
      <c r="BI71" s="221"/>
      <c r="BJ71" s="221"/>
      <c r="BK71" s="221"/>
      <c r="BL71" s="221"/>
      <c r="BM71" s="221"/>
      <c r="BN71" s="221"/>
      <c r="BO71" s="221"/>
      <c r="BP71" s="221"/>
      <c r="BQ71" s="221"/>
      <c r="BR71" s="221"/>
      <c r="BS71" s="221"/>
      <c r="BT71" s="252"/>
      <c r="BU71" s="216">
        <f>SUM(BU72)</f>
        <v>572665</v>
      </c>
      <c r="BV71" s="205"/>
      <c r="BW71" s="205"/>
      <c r="BX71" s="205"/>
      <c r="BY71" s="205"/>
      <c r="BZ71" s="205"/>
      <c r="CA71" s="205"/>
      <c r="CB71" s="205"/>
      <c r="CC71" s="205"/>
      <c r="CD71" s="205"/>
      <c r="CE71" s="205"/>
      <c r="CF71" s="205"/>
      <c r="CG71" s="206"/>
      <c r="CH71" s="216">
        <f>SUM(CH72)</f>
        <v>572665</v>
      </c>
      <c r="CI71" s="205"/>
      <c r="CJ71" s="205"/>
      <c r="CK71" s="205"/>
      <c r="CL71" s="205"/>
      <c r="CM71" s="205"/>
      <c r="CN71" s="205"/>
      <c r="CO71" s="205"/>
      <c r="CP71" s="205"/>
      <c r="CQ71" s="205"/>
      <c r="CR71" s="205"/>
      <c r="CS71" s="205"/>
      <c r="CT71" s="79"/>
      <c r="CU71" s="79"/>
      <c r="CV71" s="79"/>
      <c r="CW71" s="86"/>
      <c r="CX71" s="216"/>
      <c r="CY71" s="188"/>
      <c r="CZ71" s="188"/>
      <c r="DA71" s="188"/>
      <c r="DB71" s="188"/>
      <c r="DC71" s="188"/>
      <c r="DD71" s="188"/>
      <c r="DE71" s="188"/>
      <c r="DF71" s="188"/>
      <c r="DG71" s="188"/>
      <c r="DH71" s="188"/>
      <c r="DI71" s="188"/>
      <c r="DJ71" s="188"/>
      <c r="DK71" s="188"/>
      <c r="DL71" s="188"/>
      <c r="DM71" s="188"/>
      <c r="DN71" s="188"/>
      <c r="DO71" s="188"/>
      <c r="DP71" s="188"/>
      <c r="DQ71" s="188"/>
      <c r="DR71" s="89"/>
      <c r="DS71" s="89"/>
      <c r="DT71" s="89"/>
      <c r="DU71" s="89"/>
      <c r="DV71" s="89"/>
      <c r="DW71" s="90"/>
      <c r="DX71" s="400">
        <f>SUM(CH71)</f>
        <v>572665</v>
      </c>
      <c r="DY71" s="401"/>
      <c r="DZ71" s="401"/>
      <c r="EA71" s="401"/>
      <c r="EB71" s="401"/>
      <c r="EC71" s="401"/>
      <c r="ED71" s="401"/>
      <c r="EE71" s="401"/>
      <c r="EF71" s="401"/>
      <c r="EG71" s="401"/>
      <c r="EH71" s="401"/>
      <c r="EI71" s="401"/>
      <c r="EJ71" s="402"/>
      <c r="EK71" s="400">
        <f t="shared" si="7"/>
        <v>0</v>
      </c>
      <c r="EL71" s="401"/>
      <c r="EM71" s="401"/>
      <c r="EN71" s="401"/>
      <c r="EO71" s="401"/>
      <c r="EP71" s="401"/>
      <c r="EQ71" s="401"/>
      <c r="ER71" s="401"/>
      <c r="ES71" s="401"/>
      <c r="ET71" s="401"/>
      <c r="EU71" s="401"/>
      <c r="EV71" s="401"/>
      <c r="EW71" s="206"/>
      <c r="EX71" s="400">
        <f>SUM(EX73:FJ74)</f>
        <v>0</v>
      </c>
      <c r="EY71" s="401"/>
      <c r="EZ71" s="401"/>
      <c r="FA71" s="401"/>
      <c r="FB71" s="401"/>
      <c r="FC71" s="401"/>
      <c r="FD71" s="401"/>
      <c r="FE71" s="401"/>
      <c r="FF71" s="401"/>
      <c r="FG71" s="401"/>
      <c r="FH71" s="401"/>
      <c r="FI71" s="401"/>
      <c r="FJ71" s="206"/>
    </row>
    <row r="72" spans="1:187" ht="12.75">
      <c r="A72" s="119" t="s">
        <v>149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20"/>
      <c r="AK72" s="125"/>
      <c r="AL72" s="126"/>
      <c r="AM72" s="126"/>
      <c r="AN72" s="126"/>
      <c r="AO72" s="126"/>
      <c r="AP72" s="126"/>
      <c r="AQ72" s="425" t="s">
        <v>157</v>
      </c>
      <c r="AR72" s="425"/>
      <c r="AS72" s="425"/>
      <c r="AT72" s="425"/>
      <c r="AU72" s="425"/>
      <c r="AV72" s="425"/>
      <c r="AW72" s="425"/>
      <c r="AX72" s="425"/>
      <c r="AY72" s="425"/>
      <c r="AZ72" s="425"/>
      <c r="BA72" s="425"/>
      <c r="BB72" s="425"/>
      <c r="BC72" s="546">
        <f>BC73+BC74</f>
        <v>572665</v>
      </c>
      <c r="BD72" s="546"/>
      <c r="BE72" s="546"/>
      <c r="BF72" s="546"/>
      <c r="BG72" s="546"/>
      <c r="BH72" s="546"/>
      <c r="BI72" s="546"/>
      <c r="BJ72" s="546"/>
      <c r="BK72" s="546"/>
      <c r="BL72" s="546"/>
      <c r="BM72" s="546"/>
      <c r="BN72" s="546"/>
      <c r="BO72" s="546"/>
      <c r="BP72" s="546"/>
      <c r="BQ72" s="546"/>
      <c r="BR72" s="546"/>
      <c r="BS72" s="546"/>
      <c r="BT72" s="546"/>
      <c r="BU72" s="279">
        <f aca="true" t="shared" si="8" ref="BU72:BU110">BC72</f>
        <v>572665</v>
      </c>
      <c r="BV72" s="280"/>
      <c r="BW72" s="280"/>
      <c r="BX72" s="280"/>
      <c r="BY72" s="280"/>
      <c r="BZ72" s="280"/>
      <c r="CA72" s="280"/>
      <c r="CB72" s="280"/>
      <c r="CC72" s="280"/>
      <c r="CD72" s="280"/>
      <c r="CE72" s="280"/>
      <c r="CF72" s="280"/>
      <c r="CG72" s="281"/>
      <c r="CH72" s="279">
        <f>SUM(CH73:CW74)</f>
        <v>572665</v>
      </c>
      <c r="CI72" s="280"/>
      <c r="CJ72" s="280"/>
      <c r="CK72" s="280"/>
      <c r="CL72" s="280"/>
      <c r="CM72" s="280"/>
      <c r="CN72" s="280"/>
      <c r="CO72" s="280"/>
      <c r="CP72" s="280"/>
      <c r="CQ72" s="280"/>
      <c r="CR72" s="280"/>
      <c r="CS72" s="280"/>
      <c r="CT72" s="280"/>
      <c r="CU72" s="280"/>
      <c r="CV72" s="280"/>
      <c r="CW72" s="281"/>
      <c r="CX72" s="279"/>
      <c r="CY72" s="280"/>
      <c r="CZ72" s="280"/>
      <c r="DA72" s="280"/>
      <c r="DB72" s="280"/>
      <c r="DC72" s="280"/>
      <c r="DD72" s="280"/>
      <c r="DE72" s="280"/>
      <c r="DF72" s="280"/>
      <c r="DG72" s="280"/>
      <c r="DH72" s="280"/>
      <c r="DI72" s="280"/>
      <c r="DJ72" s="281"/>
      <c r="DK72" s="293"/>
      <c r="DL72" s="294"/>
      <c r="DM72" s="294"/>
      <c r="DN72" s="294"/>
      <c r="DO72" s="294"/>
      <c r="DP72" s="294"/>
      <c r="DQ72" s="294"/>
      <c r="DR72" s="294"/>
      <c r="DS72" s="294"/>
      <c r="DT72" s="294"/>
      <c r="DU72" s="294"/>
      <c r="DV72" s="294"/>
      <c r="DW72" s="295"/>
      <c r="DX72" s="290">
        <f aca="true" t="shared" si="9" ref="DX72:DX110">CH72</f>
        <v>572665</v>
      </c>
      <c r="DY72" s="290"/>
      <c r="DZ72" s="290"/>
      <c r="EA72" s="290"/>
      <c r="EB72" s="290"/>
      <c r="EC72" s="290"/>
      <c r="ED72" s="290"/>
      <c r="EE72" s="290"/>
      <c r="EF72" s="290"/>
      <c r="EG72" s="290"/>
      <c r="EH72" s="290"/>
      <c r="EI72" s="290"/>
      <c r="EJ72" s="290"/>
      <c r="EK72" s="290">
        <f t="shared" si="7"/>
        <v>0</v>
      </c>
      <c r="EL72" s="290"/>
      <c r="EM72" s="290"/>
      <c r="EN72" s="290"/>
      <c r="EO72" s="290"/>
      <c r="EP72" s="290"/>
      <c r="EQ72" s="290"/>
      <c r="ER72" s="290"/>
      <c r="ES72" s="290"/>
      <c r="ET72" s="290"/>
      <c r="EU72" s="290"/>
      <c r="EV72" s="290"/>
      <c r="EW72" s="290"/>
      <c r="EX72" s="290">
        <f>SUM(EX73:FJ74)</f>
        <v>0</v>
      </c>
      <c r="EY72" s="290"/>
      <c r="EZ72" s="290"/>
      <c r="FA72" s="290"/>
      <c r="FB72" s="290"/>
      <c r="FC72" s="290"/>
      <c r="FD72" s="290"/>
      <c r="FE72" s="290"/>
      <c r="FF72" s="290"/>
      <c r="FG72" s="290"/>
      <c r="FH72" s="290"/>
      <c r="FI72" s="290"/>
      <c r="FJ72" s="374"/>
      <c r="FP72" s="314"/>
      <c r="FQ72" s="381"/>
      <c r="FR72" s="381"/>
      <c r="FS72" s="381"/>
      <c r="FT72" s="381"/>
      <c r="FU72" s="381"/>
      <c r="FV72" s="381"/>
      <c r="FW72" s="381"/>
      <c r="FX72" s="381"/>
      <c r="FY72" s="381"/>
      <c r="FZ72" s="381"/>
      <c r="GA72" s="381"/>
      <c r="GB72" s="381"/>
      <c r="GC72" s="381"/>
      <c r="GD72" s="381"/>
      <c r="GE72" s="381"/>
    </row>
    <row r="73" spans="1:166" s="30" customFormat="1" ht="11.25">
      <c r="A73" s="533" t="s">
        <v>58</v>
      </c>
      <c r="B73" s="533"/>
      <c r="C73" s="533"/>
      <c r="D73" s="533"/>
      <c r="E73" s="533"/>
      <c r="F73" s="533"/>
      <c r="G73" s="533"/>
      <c r="H73" s="533"/>
      <c r="I73" s="533"/>
      <c r="J73" s="533"/>
      <c r="K73" s="533"/>
      <c r="L73" s="533"/>
      <c r="M73" s="533"/>
      <c r="N73" s="533"/>
      <c r="O73" s="533"/>
      <c r="P73" s="533"/>
      <c r="Q73" s="533"/>
      <c r="R73" s="533"/>
      <c r="S73" s="533"/>
      <c r="T73" s="533"/>
      <c r="U73" s="533"/>
      <c r="V73" s="533"/>
      <c r="W73" s="533"/>
      <c r="X73" s="533"/>
      <c r="Y73" s="533"/>
      <c r="Z73" s="533"/>
      <c r="AA73" s="533"/>
      <c r="AB73" s="533"/>
      <c r="AC73" s="533"/>
      <c r="AD73" s="533"/>
      <c r="AE73" s="533"/>
      <c r="AF73" s="533"/>
      <c r="AG73" s="533"/>
      <c r="AH73" s="533"/>
      <c r="AI73" s="533"/>
      <c r="AJ73" s="533"/>
      <c r="AK73" s="555" t="s">
        <v>59</v>
      </c>
      <c r="AL73" s="556"/>
      <c r="AM73" s="556"/>
      <c r="AN73" s="556"/>
      <c r="AO73" s="556"/>
      <c r="AP73" s="557"/>
      <c r="AQ73" s="126" t="s">
        <v>298</v>
      </c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332">
        <v>439835</v>
      </c>
      <c r="BD73" s="333"/>
      <c r="BE73" s="333"/>
      <c r="BF73" s="333"/>
      <c r="BG73" s="333"/>
      <c r="BH73" s="333"/>
      <c r="BI73" s="333"/>
      <c r="BJ73" s="333"/>
      <c r="BK73" s="333"/>
      <c r="BL73" s="333"/>
      <c r="BM73" s="333"/>
      <c r="BN73" s="333"/>
      <c r="BO73" s="333"/>
      <c r="BP73" s="333"/>
      <c r="BQ73" s="333"/>
      <c r="BR73" s="333"/>
      <c r="BS73" s="333"/>
      <c r="BT73" s="334"/>
      <c r="BU73" s="332">
        <f t="shared" si="8"/>
        <v>439835</v>
      </c>
      <c r="BV73" s="333"/>
      <c r="BW73" s="333"/>
      <c r="BX73" s="333"/>
      <c r="BY73" s="333"/>
      <c r="BZ73" s="333"/>
      <c r="CA73" s="333"/>
      <c r="CB73" s="333"/>
      <c r="CC73" s="333"/>
      <c r="CD73" s="333"/>
      <c r="CE73" s="333"/>
      <c r="CF73" s="333"/>
      <c r="CG73" s="334"/>
      <c r="CH73" s="332">
        <v>439835</v>
      </c>
      <c r="CI73" s="333"/>
      <c r="CJ73" s="333"/>
      <c r="CK73" s="333"/>
      <c r="CL73" s="333"/>
      <c r="CM73" s="333"/>
      <c r="CN73" s="333"/>
      <c r="CO73" s="333"/>
      <c r="CP73" s="333"/>
      <c r="CQ73" s="333"/>
      <c r="CR73" s="333"/>
      <c r="CS73" s="333"/>
      <c r="CT73" s="333"/>
      <c r="CU73" s="333"/>
      <c r="CV73" s="333"/>
      <c r="CW73" s="334"/>
      <c r="CX73" s="332"/>
      <c r="CY73" s="333"/>
      <c r="CZ73" s="333"/>
      <c r="DA73" s="333"/>
      <c r="DB73" s="333"/>
      <c r="DC73" s="333"/>
      <c r="DD73" s="333"/>
      <c r="DE73" s="333"/>
      <c r="DF73" s="333"/>
      <c r="DG73" s="333"/>
      <c r="DH73" s="333"/>
      <c r="DI73" s="333"/>
      <c r="DJ73" s="334"/>
      <c r="DK73" s="403"/>
      <c r="DL73" s="404"/>
      <c r="DM73" s="404"/>
      <c r="DN73" s="404"/>
      <c r="DO73" s="404"/>
      <c r="DP73" s="404"/>
      <c r="DQ73" s="404"/>
      <c r="DR73" s="404"/>
      <c r="DS73" s="404"/>
      <c r="DT73" s="404"/>
      <c r="DU73" s="404"/>
      <c r="DV73" s="404"/>
      <c r="DW73" s="405"/>
      <c r="DX73" s="278">
        <f t="shared" si="9"/>
        <v>439835</v>
      </c>
      <c r="DY73" s="278"/>
      <c r="DZ73" s="278"/>
      <c r="EA73" s="278"/>
      <c r="EB73" s="278"/>
      <c r="EC73" s="278"/>
      <c r="ED73" s="278"/>
      <c r="EE73" s="278"/>
      <c r="EF73" s="278"/>
      <c r="EG73" s="278"/>
      <c r="EH73" s="278"/>
      <c r="EI73" s="278"/>
      <c r="EJ73" s="278"/>
      <c r="EK73" s="278">
        <f t="shared" si="7"/>
        <v>0</v>
      </c>
      <c r="EL73" s="278"/>
      <c r="EM73" s="278"/>
      <c r="EN73" s="278"/>
      <c r="EO73" s="278"/>
      <c r="EP73" s="278"/>
      <c r="EQ73" s="278"/>
      <c r="ER73" s="278"/>
      <c r="ES73" s="278"/>
      <c r="ET73" s="278"/>
      <c r="EU73" s="278"/>
      <c r="EV73" s="278"/>
      <c r="EW73" s="278"/>
      <c r="EX73" s="215">
        <f>SUM(BU73-DX73)</f>
        <v>0</v>
      </c>
      <c r="EY73" s="377"/>
      <c r="EZ73" s="377"/>
      <c r="FA73" s="377"/>
      <c r="FB73" s="377"/>
      <c r="FC73" s="377"/>
      <c r="FD73" s="377"/>
      <c r="FE73" s="377"/>
      <c r="FF73" s="377"/>
      <c r="FG73" s="377"/>
      <c r="FH73" s="377"/>
      <c r="FI73" s="377"/>
      <c r="FJ73" s="505"/>
    </row>
    <row r="74" spans="1:166" s="30" customFormat="1" ht="11.25">
      <c r="A74" s="124" t="s">
        <v>62</v>
      </c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555" t="s">
        <v>63</v>
      </c>
      <c r="AL74" s="556"/>
      <c r="AM74" s="556"/>
      <c r="AN74" s="556"/>
      <c r="AO74" s="556"/>
      <c r="AP74" s="557"/>
      <c r="AQ74" s="126" t="s">
        <v>298</v>
      </c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332">
        <v>132830</v>
      </c>
      <c r="BD74" s="333"/>
      <c r="BE74" s="333"/>
      <c r="BF74" s="333"/>
      <c r="BG74" s="333"/>
      <c r="BH74" s="333"/>
      <c r="BI74" s="333"/>
      <c r="BJ74" s="333"/>
      <c r="BK74" s="333"/>
      <c r="BL74" s="333"/>
      <c r="BM74" s="333"/>
      <c r="BN74" s="333"/>
      <c r="BO74" s="333"/>
      <c r="BP74" s="333"/>
      <c r="BQ74" s="333"/>
      <c r="BR74" s="333"/>
      <c r="BS74" s="333"/>
      <c r="BT74" s="334"/>
      <c r="BU74" s="332">
        <f t="shared" si="8"/>
        <v>132830</v>
      </c>
      <c r="BV74" s="333"/>
      <c r="BW74" s="333"/>
      <c r="BX74" s="333"/>
      <c r="BY74" s="333"/>
      <c r="BZ74" s="333"/>
      <c r="CA74" s="333"/>
      <c r="CB74" s="333"/>
      <c r="CC74" s="333"/>
      <c r="CD74" s="333"/>
      <c r="CE74" s="333"/>
      <c r="CF74" s="333"/>
      <c r="CG74" s="334"/>
      <c r="CH74" s="332">
        <v>132830</v>
      </c>
      <c r="CI74" s="333"/>
      <c r="CJ74" s="333"/>
      <c r="CK74" s="333"/>
      <c r="CL74" s="333"/>
      <c r="CM74" s="333"/>
      <c r="CN74" s="333"/>
      <c r="CO74" s="333"/>
      <c r="CP74" s="333"/>
      <c r="CQ74" s="333"/>
      <c r="CR74" s="333"/>
      <c r="CS74" s="333"/>
      <c r="CT74" s="333"/>
      <c r="CU74" s="333"/>
      <c r="CV74" s="333"/>
      <c r="CW74" s="334"/>
      <c r="CX74" s="332"/>
      <c r="CY74" s="333"/>
      <c r="CZ74" s="333"/>
      <c r="DA74" s="333"/>
      <c r="DB74" s="333"/>
      <c r="DC74" s="333"/>
      <c r="DD74" s="333"/>
      <c r="DE74" s="333"/>
      <c r="DF74" s="333"/>
      <c r="DG74" s="333"/>
      <c r="DH74" s="333"/>
      <c r="DI74" s="333"/>
      <c r="DJ74" s="334"/>
      <c r="DK74" s="70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5"/>
      <c r="DX74" s="278">
        <f t="shared" si="9"/>
        <v>132830</v>
      </c>
      <c r="DY74" s="278"/>
      <c r="DZ74" s="278"/>
      <c r="EA74" s="278"/>
      <c r="EB74" s="278"/>
      <c r="EC74" s="278"/>
      <c r="ED74" s="278"/>
      <c r="EE74" s="278"/>
      <c r="EF74" s="278"/>
      <c r="EG74" s="278"/>
      <c r="EH74" s="278"/>
      <c r="EI74" s="278"/>
      <c r="EJ74" s="278"/>
      <c r="EK74" s="278">
        <f t="shared" si="7"/>
        <v>0</v>
      </c>
      <c r="EL74" s="278"/>
      <c r="EM74" s="278"/>
      <c r="EN74" s="278"/>
      <c r="EO74" s="278"/>
      <c r="EP74" s="278"/>
      <c r="EQ74" s="278"/>
      <c r="ER74" s="278"/>
      <c r="ES74" s="278"/>
      <c r="ET74" s="278"/>
      <c r="EU74" s="278"/>
      <c r="EV74" s="278"/>
      <c r="EW74" s="278"/>
      <c r="EX74" s="215">
        <f>SUM(BU74-DX74)</f>
        <v>0</v>
      </c>
      <c r="EY74" s="377"/>
      <c r="EZ74" s="377"/>
      <c r="FA74" s="377"/>
      <c r="FB74" s="377"/>
      <c r="FC74" s="377"/>
      <c r="FD74" s="377"/>
      <c r="FE74" s="377"/>
      <c r="FF74" s="377"/>
      <c r="FG74" s="377"/>
      <c r="FH74" s="377"/>
      <c r="FI74" s="377"/>
      <c r="FJ74" s="505"/>
    </row>
    <row r="75" spans="1:166" s="30" customFormat="1" ht="23.25" customHeight="1">
      <c r="A75" s="253" t="s">
        <v>148</v>
      </c>
      <c r="B75" s="253"/>
      <c r="C75" s="253"/>
      <c r="D75" s="253"/>
      <c r="E75" s="253"/>
      <c r="F75" s="253"/>
      <c r="G75" s="253"/>
      <c r="H75" s="253"/>
      <c r="I75" s="253"/>
      <c r="J75" s="253"/>
      <c r="K75" s="253"/>
      <c r="L75" s="253"/>
      <c r="M75" s="253"/>
      <c r="N75" s="253"/>
      <c r="O75" s="253"/>
      <c r="P75" s="253"/>
      <c r="Q75" s="253"/>
      <c r="R75" s="253"/>
      <c r="S75" s="253"/>
      <c r="T75" s="253"/>
      <c r="U75" s="253"/>
      <c r="V75" s="253"/>
      <c r="W75" s="253"/>
      <c r="X75" s="253"/>
      <c r="Y75" s="253"/>
      <c r="Z75" s="253"/>
      <c r="AA75" s="253"/>
      <c r="AB75" s="253"/>
      <c r="AC75" s="253"/>
      <c r="AD75" s="253"/>
      <c r="AE75" s="253"/>
      <c r="AF75" s="253"/>
      <c r="AG75" s="253"/>
      <c r="AH75" s="253"/>
      <c r="AI75" s="253"/>
      <c r="AJ75" s="361"/>
      <c r="AK75" s="304"/>
      <c r="AL75" s="191"/>
      <c r="AM75" s="191"/>
      <c r="AN75" s="191"/>
      <c r="AO75" s="191"/>
      <c r="AP75" s="192"/>
      <c r="AQ75" s="273" t="s">
        <v>133</v>
      </c>
      <c r="AR75" s="257"/>
      <c r="AS75" s="257"/>
      <c r="AT75" s="257"/>
      <c r="AU75" s="257"/>
      <c r="AV75" s="257"/>
      <c r="AW75" s="257"/>
      <c r="AX75" s="257"/>
      <c r="AY75" s="257"/>
      <c r="AZ75" s="257"/>
      <c r="BA75" s="257"/>
      <c r="BB75" s="258"/>
      <c r="BC75" s="213">
        <f>BC76</f>
        <v>430215.22</v>
      </c>
      <c r="BD75" s="214"/>
      <c r="BE75" s="214"/>
      <c r="BF75" s="214"/>
      <c r="BG75" s="214"/>
      <c r="BH75" s="214"/>
      <c r="BI75" s="214"/>
      <c r="BJ75" s="214"/>
      <c r="BK75" s="214"/>
      <c r="BL75" s="214"/>
      <c r="BM75" s="214"/>
      <c r="BN75" s="214"/>
      <c r="BO75" s="214"/>
      <c r="BP75" s="214"/>
      <c r="BQ75" s="214"/>
      <c r="BR75" s="214"/>
      <c r="BS75" s="214"/>
      <c r="BT75" s="249"/>
      <c r="BU75" s="213">
        <f t="shared" si="8"/>
        <v>430215.22</v>
      </c>
      <c r="BV75" s="214"/>
      <c r="BW75" s="214"/>
      <c r="BX75" s="214"/>
      <c r="BY75" s="214"/>
      <c r="BZ75" s="214"/>
      <c r="CA75" s="214"/>
      <c r="CB75" s="214"/>
      <c r="CC75" s="214"/>
      <c r="CD75" s="214"/>
      <c r="CE75" s="214"/>
      <c r="CF75" s="214"/>
      <c r="CG75" s="249"/>
      <c r="CH75" s="213">
        <f>SUM(CH77:CW78)</f>
        <v>430213.81</v>
      </c>
      <c r="CI75" s="214"/>
      <c r="CJ75" s="214"/>
      <c r="CK75" s="214"/>
      <c r="CL75" s="214"/>
      <c r="CM75" s="214"/>
      <c r="CN75" s="214"/>
      <c r="CO75" s="214"/>
      <c r="CP75" s="214"/>
      <c r="CQ75" s="214"/>
      <c r="CR75" s="214"/>
      <c r="CS75" s="214"/>
      <c r="CT75" s="83"/>
      <c r="CU75" s="83"/>
      <c r="CV75" s="83"/>
      <c r="CW75" s="84"/>
      <c r="CX75" s="45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4"/>
      <c r="DK75" s="56"/>
      <c r="DL75" s="87"/>
      <c r="DM75" s="87"/>
      <c r="DN75" s="87"/>
      <c r="DO75" s="87"/>
      <c r="DP75" s="87"/>
      <c r="DQ75" s="87"/>
      <c r="DR75" s="87"/>
      <c r="DS75" s="87"/>
      <c r="DT75" s="24"/>
      <c r="DU75" s="24"/>
      <c r="DV75" s="24"/>
      <c r="DW75" s="25"/>
      <c r="DX75" s="316">
        <f t="shared" si="9"/>
        <v>430213.81</v>
      </c>
      <c r="DY75" s="572"/>
      <c r="DZ75" s="572"/>
      <c r="EA75" s="572"/>
      <c r="EB75" s="572"/>
      <c r="EC75" s="572"/>
      <c r="ED75" s="572"/>
      <c r="EE75" s="572"/>
      <c r="EF75" s="572"/>
      <c r="EG75" s="572"/>
      <c r="EH75" s="572"/>
      <c r="EI75" s="572"/>
      <c r="EJ75" s="573"/>
      <c r="EK75" s="316">
        <f t="shared" si="7"/>
        <v>1.4099999999743886</v>
      </c>
      <c r="EL75" s="214"/>
      <c r="EM75" s="214"/>
      <c r="EN75" s="214"/>
      <c r="EO75" s="214"/>
      <c r="EP75" s="214"/>
      <c r="EQ75" s="214"/>
      <c r="ER75" s="214"/>
      <c r="ES75" s="214"/>
      <c r="ET75" s="214"/>
      <c r="EU75" s="214"/>
      <c r="EV75" s="214"/>
      <c r="EW75" s="249"/>
      <c r="EX75" s="316">
        <f>SUM(BU75-DX75)</f>
        <v>1.4099999999743886</v>
      </c>
      <c r="EY75" s="214"/>
      <c r="EZ75" s="214"/>
      <c r="FA75" s="214"/>
      <c r="FB75" s="214"/>
      <c r="FC75" s="214"/>
      <c r="FD75" s="214"/>
      <c r="FE75" s="214"/>
      <c r="FF75" s="214"/>
      <c r="FG75" s="214"/>
      <c r="FH75" s="214"/>
      <c r="FI75" s="214"/>
      <c r="FJ75" s="249"/>
    </row>
    <row r="76" spans="1:185" s="30" customFormat="1" ht="12.75">
      <c r="A76" s="119" t="s">
        <v>86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25"/>
      <c r="AL76" s="126"/>
      <c r="AM76" s="126"/>
      <c r="AN76" s="126"/>
      <c r="AO76" s="126"/>
      <c r="AP76" s="126"/>
      <c r="AQ76" s="425" t="s">
        <v>158</v>
      </c>
      <c r="AR76" s="425"/>
      <c r="AS76" s="425"/>
      <c r="AT76" s="425"/>
      <c r="AU76" s="425"/>
      <c r="AV76" s="425"/>
      <c r="AW76" s="425"/>
      <c r="AX76" s="425"/>
      <c r="AY76" s="425"/>
      <c r="AZ76" s="425"/>
      <c r="BA76" s="425"/>
      <c r="BB76" s="425"/>
      <c r="BC76" s="504">
        <f>BC77+BC78</f>
        <v>430215.22</v>
      </c>
      <c r="BD76" s="504"/>
      <c r="BE76" s="504"/>
      <c r="BF76" s="504"/>
      <c r="BG76" s="504"/>
      <c r="BH76" s="504"/>
      <c r="BI76" s="504"/>
      <c r="BJ76" s="504"/>
      <c r="BK76" s="504"/>
      <c r="BL76" s="504"/>
      <c r="BM76" s="504"/>
      <c r="BN76" s="504"/>
      <c r="BO76" s="504"/>
      <c r="BP76" s="504"/>
      <c r="BQ76" s="504"/>
      <c r="BR76" s="504"/>
      <c r="BS76" s="504"/>
      <c r="BT76" s="504"/>
      <c r="BU76" s="290">
        <f t="shared" si="8"/>
        <v>430215.22</v>
      </c>
      <c r="BV76" s="290"/>
      <c r="BW76" s="290"/>
      <c r="BX76" s="290"/>
      <c r="BY76" s="290"/>
      <c r="BZ76" s="290"/>
      <c r="CA76" s="290"/>
      <c r="CB76" s="290"/>
      <c r="CC76" s="290"/>
      <c r="CD76" s="290"/>
      <c r="CE76" s="290"/>
      <c r="CF76" s="290"/>
      <c r="CG76" s="290"/>
      <c r="CH76" s="290">
        <f>SUM(CH77:CW78)</f>
        <v>430213.81</v>
      </c>
      <c r="CI76" s="290"/>
      <c r="CJ76" s="290"/>
      <c r="CK76" s="290"/>
      <c r="CL76" s="290"/>
      <c r="CM76" s="290"/>
      <c r="CN76" s="290"/>
      <c r="CO76" s="290"/>
      <c r="CP76" s="290"/>
      <c r="CQ76" s="290"/>
      <c r="CR76" s="290"/>
      <c r="CS76" s="290"/>
      <c r="CT76" s="290"/>
      <c r="CU76" s="290"/>
      <c r="CV76" s="290"/>
      <c r="CW76" s="290"/>
      <c r="CX76" s="290"/>
      <c r="CY76" s="290"/>
      <c r="CZ76" s="290"/>
      <c r="DA76" s="290"/>
      <c r="DB76" s="290"/>
      <c r="DC76" s="290"/>
      <c r="DD76" s="290"/>
      <c r="DE76" s="290"/>
      <c r="DF76" s="290"/>
      <c r="DG76" s="290"/>
      <c r="DH76" s="290"/>
      <c r="DI76" s="290"/>
      <c r="DJ76" s="290"/>
      <c r="DK76" s="531"/>
      <c r="DL76" s="531"/>
      <c r="DM76" s="531"/>
      <c r="DN76" s="531"/>
      <c r="DO76" s="531"/>
      <c r="DP76" s="531"/>
      <c r="DQ76" s="531"/>
      <c r="DR76" s="531"/>
      <c r="DS76" s="531"/>
      <c r="DT76" s="531"/>
      <c r="DU76" s="531"/>
      <c r="DV76" s="531"/>
      <c r="DW76" s="531"/>
      <c r="DX76" s="290">
        <f t="shared" si="9"/>
        <v>430213.81</v>
      </c>
      <c r="DY76" s="290"/>
      <c r="DZ76" s="290"/>
      <c r="EA76" s="290"/>
      <c r="EB76" s="290"/>
      <c r="EC76" s="290"/>
      <c r="ED76" s="290"/>
      <c r="EE76" s="290"/>
      <c r="EF76" s="290"/>
      <c r="EG76" s="290"/>
      <c r="EH76" s="290"/>
      <c r="EI76" s="290"/>
      <c r="EJ76" s="290"/>
      <c r="EK76" s="379">
        <f t="shared" si="7"/>
        <v>1.4099999999743886</v>
      </c>
      <c r="EL76" s="379"/>
      <c r="EM76" s="379"/>
      <c r="EN76" s="379"/>
      <c r="EO76" s="379"/>
      <c r="EP76" s="379"/>
      <c r="EQ76" s="379"/>
      <c r="ER76" s="379"/>
      <c r="ES76" s="379"/>
      <c r="ET76" s="379"/>
      <c r="EU76" s="379"/>
      <c r="EV76" s="379"/>
      <c r="EW76" s="379"/>
      <c r="EX76" s="562">
        <f>SUM(EX77:FJ78)</f>
        <v>1.4099999999889405</v>
      </c>
      <c r="EY76" s="563"/>
      <c r="EZ76" s="563"/>
      <c r="FA76" s="563"/>
      <c r="FB76" s="563"/>
      <c r="FC76" s="563"/>
      <c r="FD76" s="563"/>
      <c r="FE76" s="563"/>
      <c r="FF76" s="563"/>
      <c r="FG76" s="563"/>
      <c r="FH76" s="563"/>
      <c r="FI76" s="563"/>
      <c r="FJ76" s="564"/>
      <c r="FP76" s="386"/>
      <c r="FQ76" s="506"/>
      <c r="FR76" s="506"/>
      <c r="FS76" s="506"/>
      <c r="FT76" s="506"/>
      <c r="FU76" s="506"/>
      <c r="FV76" s="506"/>
      <c r="FW76" s="506"/>
      <c r="FX76" s="506"/>
      <c r="FY76" s="506"/>
      <c r="FZ76" s="506"/>
      <c r="GA76" s="506"/>
      <c r="GB76" s="506"/>
      <c r="GC76" s="506"/>
    </row>
    <row r="77" spans="1:185" s="30" customFormat="1" ht="11.25">
      <c r="A77" s="124" t="s">
        <v>58</v>
      </c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5" t="s">
        <v>59</v>
      </c>
      <c r="AL77" s="126"/>
      <c r="AM77" s="126"/>
      <c r="AN77" s="126"/>
      <c r="AO77" s="126"/>
      <c r="AP77" s="126"/>
      <c r="AQ77" s="126" t="s">
        <v>299</v>
      </c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335">
        <v>330426</v>
      </c>
      <c r="BD77" s="335"/>
      <c r="BE77" s="335"/>
      <c r="BF77" s="335"/>
      <c r="BG77" s="335"/>
      <c r="BH77" s="335"/>
      <c r="BI77" s="335"/>
      <c r="BJ77" s="335"/>
      <c r="BK77" s="335"/>
      <c r="BL77" s="335"/>
      <c r="BM77" s="335"/>
      <c r="BN77" s="335"/>
      <c r="BO77" s="335"/>
      <c r="BP77" s="335"/>
      <c r="BQ77" s="335"/>
      <c r="BR77" s="335"/>
      <c r="BS77" s="335"/>
      <c r="BT77" s="335"/>
      <c r="BU77" s="282">
        <f t="shared" si="8"/>
        <v>330426</v>
      </c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4"/>
      <c r="CH77" s="282">
        <v>330425.39</v>
      </c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4"/>
      <c r="CX77" s="282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4"/>
      <c r="DK77" s="298"/>
      <c r="DL77" s="299"/>
      <c r="DM77" s="299"/>
      <c r="DN77" s="299"/>
      <c r="DO77" s="299"/>
      <c r="DP77" s="299"/>
      <c r="DQ77" s="299"/>
      <c r="DR77" s="299"/>
      <c r="DS77" s="299"/>
      <c r="DT77" s="299"/>
      <c r="DU77" s="299"/>
      <c r="DV77" s="299"/>
      <c r="DW77" s="300"/>
      <c r="DX77" s="270">
        <f t="shared" si="9"/>
        <v>330425.39</v>
      </c>
      <c r="DY77" s="270"/>
      <c r="DZ77" s="270"/>
      <c r="EA77" s="270"/>
      <c r="EB77" s="270"/>
      <c r="EC77" s="270"/>
      <c r="ED77" s="270"/>
      <c r="EE77" s="270"/>
      <c r="EF77" s="270"/>
      <c r="EG77" s="270"/>
      <c r="EH77" s="270"/>
      <c r="EI77" s="270"/>
      <c r="EJ77" s="270"/>
      <c r="EK77" s="270">
        <f t="shared" si="7"/>
        <v>0.6099999999860302</v>
      </c>
      <c r="EL77" s="270"/>
      <c r="EM77" s="270"/>
      <c r="EN77" s="270"/>
      <c r="EO77" s="270"/>
      <c r="EP77" s="270"/>
      <c r="EQ77" s="270"/>
      <c r="ER77" s="270"/>
      <c r="ES77" s="270"/>
      <c r="ET77" s="270"/>
      <c r="EU77" s="270"/>
      <c r="EV77" s="270"/>
      <c r="EW77" s="270"/>
      <c r="EX77" s="270">
        <f>BU77-DX77</f>
        <v>0.6099999999860302</v>
      </c>
      <c r="EY77" s="270"/>
      <c r="EZ77" s="270"/>
      <c r="FA77" s="270"/>
      <c r="FB77" s="270"/>
      <c r="FC77" s="270"/>
      <c r="FD77" s="270"/>
      <c r="FE77" s="270"/>
      <c r="FF77" s="270"/>
      <c r="FG77" s="270"/>
      <c r="FH77" s="270"/>
      <c r="FI77" s="270"/>
      <c r="FJ77" s="375"/>
      <c r="FP77" s="72"/>
      <c r="FQ77" s="73"/>
      <c r="FR77" s="73"/>
      <c r="FS77" s="73"/>
      <c r="FT77" s="73"/>
      <c r="FU77" s="73"/>
      <c r="FV77" s="73"/>
      <c r="FW77" s="73"/>
      <c r="FX77" s="73"/>
      <c r="FY77" s="73"/>
      <c r="FZ77" s="73"/>
      <c r="GA77" s="73"/>
      <c r="GB77" s="73"/>
      <c r="GC77" s="73"/>
    </row>
    <row r="78" spans="1:185" s="33" customFormat="1" ht="11.25">
      <c r="A78" s="124" t="s">
        <v>62</v>
      </c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5" t="s">
        <v>63</v>
      </c>
      <c r="AL78" s="126"/>
      <c r="AM78" s="126"/>
      <c r="AN78" s="126"/>
      <c r="AO78" s="126"/>
      <c r="AP78" s="126"/>
      <c r="AQ78" s="126" t="s">
        <v>299</v>
      </c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335">
        <v>99789.22</v>
      </c>
      <c r="BD78" s="335"/>
      <c r="BE78" s="335"/>
      <c r="BF78" s="335"/>
      <c r="BG78" s="335"/>
      <c r="BH78" s="335"/>
      <c r="BI78" s="335"/>
      <c r="BJ78" s="335"/>
      <c r="BK78" s="335"/>
      <c r="BL78" s="335"/>
      <c r="BM78" s="335"/>
      <c r="BN78" s="335"/>
      <c r="BO78" s="335"/>
      <c r="BP78" s="335"/>
      <c r="BQ78" s="335"/>
      <c r="BR78" s="335"/>
      <c r="BS78" s="335"/>
      <c r="BT78" s="335"/>
      <c r="BU78" s="282">
        <f t="shared" si="8"/>
        <v>99789.22</v>
      </c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4"/>
      <c r="CH78" s="282">
        <v>99788.42</v>
      </c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4"/>
      <c r="CX78" s="282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4"/>
      <c r="DK78" s="298"/>
      <c r="DL78" s="299"/>
      <c r="DM78" s="299"/>
      <c r="DN78" s="299"/>
      <c r="DO78" s="299"/>
      <c r="DP78" s="299"/>
      <c r="DQ78" s="299"/>
      <c r="DR78" s="299"/>
      <c r="DS78" s="299"/>
      <c r="DT78" s="299"/>
      <c r="DU78" s="299"/>
      <c r="DV78" s="299"/>
      <c r="DW78" s="300"/>
      <c r="DX78" s="270">
        <f t="shared" si="9"/>
        <v>99788.42</v>
      </c>
      <c r="DY78" s="270"/>
      <c r="DZ78" s="270"/>
      <c r="EA78" s="270"/>
      <c r="EB78" s="270"/>
      <c r="EC78" s="270"/>
      <c r="ED78" s="270"/>
      <c r="EE78" s="270"/>
      <c r="EF78" s="270"/>
      <c r="EG78" s="270"/>
      <c r="EH78" s="270"/>
      <c r="EI78" s="270"/>
      <c r="EJ78" s="270"/>
      <c r="EK78" s="270">
        <f t="shared" si="7"/>
        <v>0.8000000000029104</v>
      </c>
      <c r="EL78" s="270"/>
      <c r="EM78" s="270"/>
      <c r="EN78" s="270"/>
      <c r="EO78" s="270"/>
      <c r="EP78" s="270"/>
      <c r="EQ78" s="270"/>
      <c r="ER78" s="270"/>
      <c r="ES78" s="270"/>
      <c r="ET78" s="270"/>
      <c r="EU78" s="270"/>
      <c r="EV78" s="270"/>
      <c r="EW78" s="270"/>
      <c r="EX78" s="270">
        <f>BU78-DX78</f>
        <v>0.8000000000029104</v>
      </c>
      <c r="EY78" s="270"/>
      <c r="EZ78" s="270"/>
      <c r="FA78" s="270"/>
      <c r="FB78" s="270"/>
      <c r="FC78" s="270"/>
      <c r="FD78" s="270"/>
      <c r="FE78" s="270"/>
      <c r="FF78" s="270"/>
      <c r="FG78" s="270"/>
      <c r="FH78" s="270"/>
      <c r="FI78" s="270"/>
      <c r="FJ78" s="375"/>
      <c r="FP78" s="85"/>
      <c r="FQ78" s="88"/>
      <c r="FR78" s="88"/>
      <c r="FS78" s="88"/>
      <c r="FT78" s="88"/>
      <c r="FU78" s="88"/>
      <c r="FV78" s="88"/>
      <c r="FW78" s="88"/>
      <c r="FX78" s="88"/>
      <c r="FY78" s="88"/>
      <c r="FZ78" s="88"/>
      <c r="GA78" s="88"/>
      <c r="GB78" s="88"/>
      <c r="GC78" s="88"/>
    </row>
    <row r="79" spans="1:187" ht="24" customHeight="1">
      <c r="A79" s="253" t="s">
        <v>150</v>
      </c>
      <c r="B79" s="253"/>
      <c r="C79" s="253"/>
      <c r="D79" s="253"/>
      <c r="E79" s="253"/>
      <c r="F79" s="253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253"/>
      <c r="AA79" s="253"/>
      <c r="AB79" s="253"/>
      <c r="AC79" s="253"/>
      <c r="AD79" s="253"/>
      <c r="AE79" s="253"/>
      <c r="AF79" s="253"/>
      <c r="AG79" s="253"/>
      <c r="AH79" s="253"/>
      <c r="AI79" s="253"/>
      <c r="AJ79" s="361"/>
      <c r="AK79" s="512"/>
      <c r="AL79" s="257"/>
      <c r="AM79" s="257"/>
      <c r="AN79" s="257"/>
      <c r="AO79" s="257"/>
      <c r="AP79" s="258"/>
      <c r="AQ79" s="425" t="s">
        <v>105</v>
      </c>
      <c r="AR79" s="425"/>
      <c r="AS79" s="425"/>
      <c r="AT79" s="425"/>
      <c r="AU79" s="425"/>
      <c r="AV79" s="425"/>
      <c r="AW79" s="425"/>
      <c r="AX79" s="425"/>
      <c r="AY79" s="425"/>
      <c r="AZ79" s="425"/>
      <c r="BA79" s="425"/>
      <c r="BB79" s="425"/>
      <c r="BC79" s="216">
        <f>BC80+BC96</f>
        <v>3032682.3300000005</v>
      </c>
      <c r="BD79" s="221"/>
      <c r="BE79" s="221"/>
      <c r="BF79" s="221"/>
      <c r="BG79" s="221"/>
      <c r="BH79" s="221"/>
      <c r="BI79" s="221"/>
      <c r="BJ79" s="221"/>
      <c r="BK79" s="221"/>
      <c r="BL79" s="221"/>
      <c r="BM79" s="221"/>
      <c r="BN79" s="221"/>
      <c r="BO79" s="221"/>
      <c r="BP79" s="221"/>
      <c r="BQ79" s="221"/>
      <c r="BR79" s="221"/>
      <c r="BS79" s="221"/>
      <c r="BT79" s="252"/>
      <c r="BU79" s="229">
        <f t="shared" si="8"/>
        <v>3032682.3300000005</v>
      </c>
      <c r="BV79" s="214"/>
      <c r="BW79" s="214"/>
      <c r="BX79" s="214"/>
      <c r="BY79" s="214"/>
      <c r="BZ79" s="214"/>
      <c r="CA79" s="214"/>
      <c r="CB79" s="214"/>
      <c r="CC79" s="214"/>
      <c r="CD79" s="214"/>
      <c r="CE79" s="214"/>
      <c r="CF79" s="214"/>
      <c r="CG79" s="249"/>
      <c r="CH79" s="229">
        <f>CH80+CH96</f>
        <v>2939192.4900000007</v>
      </c>
      <c r="CI79" s="214"/>
      <c r="CJ79" s="214"/>
      <c r="CK79" s="214"/>
      <c r="CL79" s="214"/>
      <c r="CM79" s="214"/>
      <c r="CN79" s="214"/>
      <c r="CO79" s="214"/>
      <c r="CP79" s="214"/>
      <c r="CQ79" s="214"/>
      <c r="CR79" s="214"/>
      <c r="CS79" s="214"/>
      <c r="CT79" s="49"/>
      <c r="CU79" s="49"/>
      <c r="CV79" s="49"/>
      <c r="CW79" s="50"/>
      <c r="CX79" s="229"/>
      <c r="CY79" s="239"/>
      <c r="CZ79" s="239"/>
      <c r="DA79" s="239"/>
      <c r="DB79" s="239"/>
      <c r="DC79" s="239"/>
      <c r="DD79" s="239"/>
      <c r="DE79" s="239"/>
      <c r="DF79" s="239"/>
      <c r="DG79" s="239"/>
      <c r="DH79" s="239"/>
      <c r="DI79" s="239"/>
      <c r="DJ79" s="239"/>
      <c r="DK79" s="239"/>
      <c r="DL79" s="239"/>
      <c r="DM79" s="239"/>
      <c r="DN79" s="239"/>
      <c r="DO79" s="239"/>
      <c r="DP79" s="239"/>
      <c r="DQ79" s="239"/>
      <c r="DR79" s="37"/>
      <c r="DS79" s="37"/>
      <c r="DT79" s="37"/>
      <c r="DU79" s="37"/>
      <c r="DV79" s="37"/>
      <c r="DW79" s="38"/>
      <c r="DX79" s="287">
        <f t="shared" si="9"/>
        <v>2939192.4900000007</v>
      </c>
      <c r="DY79" s="288"/>
      <c r="DZ79" s="288"/>
      <c r="EA79" s="288"/>
      <c r="EB79" s="288"/>
      <c r="EC79" s="288"/>
      <c r="ED79" s="288"/>
      <c r="EE79" s="288"/>
      <c r="EF79" s="288"/>
      <c r="EG79" s="288"/>
      <c r="EH79" s="288"/>
      <c r="EI79" s="288"/>
      <c r="EJ79" s="289"/>
      <c r="EK79" s="287">
        <f t="shared" si="7"/>
        <v>93489.83999999985</v>
      </c>
      <c r="EL79" s="288"/>
      <c r="EM79" s="288"/>
      <c r="EN79" s="288"/>
      <c r="EO79" s="288"/>
      <c r="EP79" s="288"/>
      <c r="EQ79" s="288"/>
      <c r="ER79" s="288"/>
      <c r="ES79" s="288"/>
      <c r="ET79" s="288"/>
      <c r="EU79" s="288"/>
      <c r="EV79" s="288"/>
      <c r="EW79" s="289"/>
      <c r="EX79" s="287">
        <f>BU79-DX79</f>
        <v>93489.83999999985</v>
      </c>
      <c r="EY79" s="288"/>
      <c r="EZ79" s="288"/>
      <c r="FA79" s="288"/>
      <c r="FB79" s="288"/>
      <c r="FC79" s="288"/>
      <c r="FD79" s="288"/>
      <c r="FE79" s="288"/>
      <c r="FF79" s="288"/>
      <c r="FG79" s="288"/>
      <c r="FH79" s="288"/>
      <c r="FI79" s="288"/>
      <c r="FJ79" s="324"/>
      <c r="FR79" s="314"/>
      <c r="FS79" s="381"/>
      <c r="FT79" s="381"/>
      <c r="FU79" s="381"/>
      <c r="FV79" s="381"/>
      <c r="FW79" s="381"/>
      <c r="FX79" s="381"/>
      <c r="FY79" s="381"/>
      <c r="FZ79" s="381"/>
      <c r="GA79" s="381"/>
      <c r="GB79" s="381"/>
      <c r="GC79" s="381"/>
      <c r="GD79" s="381"/>
      <c r="GE79" s="381"/>
    </row>
    <row r="80" spans="1:166" ht="15" customHeight="1">
      <c r="A80" s="119" t="s">
        <v>90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25"/>
      <c r="AL80" s="126"/>
      <c r="AM80" s="126"/>
      <c r="AN80" s="126"/>
      <c r="AO80" s="126"/>
      <c r="AP80" s="126"/>
      <c r="AQ80" s="425" t="s">
        <v>159</v>
      </c>
      <c r="AR80" s="425"/>
      <c r="AS80" s="425"/>
      <c r="AT80" s="425"/>
      <c r="AU80" s="425"/>
      <c r="AV80" s="425"/>
      <c r="AW80" s="425"/>
      <c r="AX80" s="425"/>
      <c r="AY80" s="425"/>
      <c r="AZ80" s="425"/>
      <c r="BA80" s="425"/>
      <c r="BB80" s="425"/>
      <c r="BC80" s="504">
        <f>BC81+BC82+BC83+BC84+BC85+BC86+BC87+BC88+BC89+BC93+BC94+BC95+BC90+BC91+BC92</f>
        <v>2893671.1100000003</v>
      </c>
      <c r="BD80" s="504"/>
      <c r="BE80" s="504"/>
      <c r="BF80" s="504"/>
      <c r="BG80" s="504"/>
      <c r="BH80" s="504"/>
      <c r="BI80" s="504"/>
      <c r="BJ80" s="504"/>
      <c r="BK80" s="504"/>
      <c r="BL80" s="504"/>
      <c r="BM80" s="504"/>
      <c r="BN80" s="504"/>
      <c r="BO80" s="504"/>
      <c r="BP80" s="504"/>
      <c r="BQ80" s="504"/>
      <c r="BR80" s="504"/>
      <c r="BS80" s="504"/>
      <c r="BT80" s="504"/>
      <c r="BU80" s="501">
        <f t="shared" si="8"/>
        <v>2893671.1100000003</v>
      </c>
      <c r="BV80" s="359"/>
      <c r="BW80" s="359"/>
      <c r="BX80" s="359"/>
      <c r="BY80" s="359"/>
      <c r="BZ80" s="359"/>
      <c r="CA80" s="359"/>
      <c r="CB80" s="359"/>
      <c r="CC80" s="359"/>
      <c r="CD80" s="359"/>
      <c r="CE80" s="359"/>
      <c r="CF80" s="359"/>
      <c r="CG80" s="360"/>
      <c r="CH80" s="501">
        <f>CH81+CH82+CH83+CH84+CH85+CH86+CH87+CH88+CH89+CH93+CH94+CH95+CH90+CH91++CH92</f>
        <v>2800181.2700000005</v>
      </c>
      <c r="CI80" s="359"/>
      <c r="CJ80" s="359"/>
      <c r="CK80" s="359"/>
      <c r="CL80" s="359"/>
      <c r="CM80" s="359"/>
      <c r="CN80" s="359"/>
      <c r="CO80" s="359"/>
      <c r="CP80" s="359"/>
      <c r="CQ80" s="359"/>
      <c r="CR80" s="359"/>
      <c r="CS80" s="359"/>
      <c r="CT80" s="359"/>
      <c r="CU80" s="359"/>
      <c r="CV80" s="359"/>
      <c r="CW80" s="360"/>
      <c r="CX80" s="501"/>
      <c r="CY80" s="359"/>
      <c r="CZ80" s="359"/>
      <c r="DA80" s="359"/>
      <c r="DB80" s="359"/>
      <c r="DC80" s="359"/>
      <c r="DD80" s="359"/>
      <c r="DE80" s="359"/>
      <c r="DF80" s="359"/>
      <c r="DG80" s="359"/>
      <c r="DH80" s="359"/>
      <c r="DI80" s="359"/>
      <c r="DJ80" s="360"/>
      <c r="DK80" s="406"/>
      <c r="DL80" s="407"/>
      <c r="DM80" s="407"/>
      <c r="DN80" s="407"/>
      <c r="DO80" s="407"/>
      <c r="DP80" s="407"/>
      <c r="DQ80" s="407"/>
      <c r="DR80" s="407"/>
      <c r="DS80" s="407"/>
      <c r="DT80" s="407"/>
      <c r="DU80" s="407"/>
      <c r="DV80" s="407"/>
      <c r="DW80" s="408"/>
      <c r="DX80" s="291">
        <f t="shared" si="9"/>
        <v>2800181.2700000005</v>
      </c>
      <c r="DY80" s="291"/>
      <c r="DZ80" s="291"/>
      <c r="EA80" s="291"/>
      <c r="EB80" s="291"/>
      <c r="EC80" s="291"/>
      <c r="ED80" s="291"/>
      <c r="EE80" s="291"/>
      <c r="EF80" s="291"/>
      <c r="EG80" s="291"/>
      <c r="EH80" s="291"/>
      <c r="EI80" s="291"/>
      <c r="EJ80" s="291"/>
      <c r="EK80" s="379">
        <f t="shared" si="7"/>
        <v>93489.83999999985</v>
      </c>
      <c r="EL80" s="379"/>
      <c r="EM80" s="379"/>
      <c r="EN80" s="379"/>
      <c r="EO80" s="379"/>
      <c r="EP80" s="379"/>
      <c r="EQ80" s="379"/>
      <c r="ER80" s="379"/>
      <c r="ES80" s="379"/>
      <c r="ET80" s="379"/>
      <c r="EU80" s="379"/>
      <c r="EV80" s="379"/>
      <c r="EW80" s="379"/>
      <c r="EX80" s="290">
        <f>BU80-DX80</f>
        <v>93489.83999999985</v>
      </c>
      <c r="EY80" s="290"/>
      <c r="EZ80" s="290"/>
      <c r="FA80" s="290"/>
      <c r="FB80" s="290"/>
      <c r="FC80" s="290"/>
      <c r="FD80" s="290"/>
      <c r="FE80" s="290"/>
      <c r="FF80" s="290"/>
      <c r="FG80" s="290"/>
      <c r="FH80" s="290"/>
      <c r="FI80" s="290"/>
      <c r="FJ80" s="374"/>
    </row>
    <row r="81" spans="1:166" s="26" customFormat="1" ht="11.25">
      <c r="A81" s="533" t="s">
        <v>58</v>
      </c>
      <c r="B81" s="533"/>
      <c r="C81" s="533"/>
      <c r="D81" s="533"/>
      <c r="E81" s="533"/>
      <c r="F81" s="533"/>
      <c r="G81" s="533"/>
      <c r="H81" s="533"/>
      <c r="I81" s="533"/>
      <c r="J81" s="533"/>
      <c r="K81" s="533"/>
      <c r="L81" s="533"/>
      <c r="M81" s="533"/>
      <c r="N81" s="533"/>
      <c r="O81" s="533"/>
      <c r="P81" s="533"/>
      <c r="Q81" s="533"/>
      <c r="R81" s="533"/>
      <c r="S81" s="533"/>
      <c r="T81" s="533"/>
      <c r="U81" s="533"/>
      <c r="V81" s="533"/>
      <c r="W81" s="533"/>
      <c r="X81" s="533"/>
      <c r="Y81" s="533"/>
      <c r="Z81" s="533"/>
      <c r="AA81" s="533"/>
      <c r="AB81" s="533"/>
      <c r="AC81" s="533"/>
      <c r="AD81" s="533"/>
      <c r="AE81" s="533"/>
      <c r="AF81" s="533"/>
      <c r="AG81" s="533"/>
      <c r="AH81" s="533"/>
      <c r="AI81" s="533"/>
      <c r="AJ81" s="533"/>
      <c r="AK81" s="539" t="s">
        <v>59</v>
      </c>
      <c r="AL81" s="532"/>
      <c r="AM81" s="532"/>
      <c r="AN81" s="532"/>
      <c r="AO81" s="532"/>
      <c r="AP81" s="532"/>
      <c r="AQ81" s="532" t="s">
        <v>160</v>
      </c>
      <c r="AR81" s="532"/>
      <c r="AS81" s="532"/>
      <c r="AT81" s="532"/>
      <c r="AU81" s="532"/>
      <c r="AV81" s="532"/>
      <c r="AW81" s="532"/>
      <c r="AX81" s="532"/>
      <c r="AY81" s="532"/>
      <c r="AZ81" s="532"/>
      <c r="BA81" s="532"/>
      <c r="BB81" s="532"/>
      <c r="BC81" s="398">
        <v>1264099.3</v>
      </c>
      <c r="BD81" s="398"/>
      <c r="BE81" s="398"/>
      <c r="BF81" s="398"/>
      <c r="BG81" s="398"/>
      <c r="BH81" s="398"/>
      <c r="BI81" s="398"/>
      <c r="BJ81" s="398"/>
      <c r="BK81" s="398"/>
      <c r="BL81" s="398"/>
      <c r="BM81" s="398"/>
      <c r="BN81" s="398"/>
      <c r="BO81" s="398"/>
      <c r="BP81" s="398"/>
      <c r="BQ81" s="398"/>
      <c r="BR81" s="398"/>
      <c r="BS81" s="398"/>
      <c r="BT81" s="398"/>
      <c r="BU81" s="332">
        <f t="shared" si="8"/>
        <v>1264099.3</v>
      </c>
      <c r="BV81" s="333"/>
      <c r="BW81" s="333"/>
      <c r="BX81" s="333"/>
      <c r="BY81" s="333"/>
      <c r="BZ81" s="333"/>
      <c r="CA81" s="333"/>
      <c r="CB81" s="333"/>
      <c r="CC81" s="333"/>
      <c r="CD81" s="333"/>
      <c r="CE81" s="333"/>
      <c r="CF81" s="333"/>
      <c r="CG81" s="334"/>
      <c r="CH81" s="332">
        <v>1247749.36</v>
      </c>
      <c r="CI81" s="333"/>
      <c r="CJ81" s="333"/>
      <c r="CK81" s="333"/>
      <c r="CL81" s="333"/>
      <c r="CM81" s="333"/>
      <c r="CN81" s="333"/>
      <c r="CO81" s="333"/>
      <c r="CP81" s="333"/>
      <c r="CQ81" s="333"/>
      <c r="CR81" s="333"/>
      <c r="CS81" s="333"/>
      <c r="CT81" s="333"/>
      <c r="CU81" s="333"/>
      <c r="CV81" s="333"/>
      <c r="CW81" s="334"/>
      <c r="CX81" s="332"/>
      <c r="CY81" s="333"/>
      <c r="CZ81" s="333"/>
      <c r="DA81" s="333"/>
      <c r="DB81" s="333"/>
      <c r="DC81" s="333"/>
      <c r="DD81" s="333"/>
      <c r="DE81" s="333"/>
      <c r="DF81" s="333"/>
      <c r="DG81" s="333"/>
      <c r="DH81" s="333"/>
      <c r="DI81" s="333"/>
      <c r="DJ81" s="334"/>
      <c r="DK81" s="403"/>
      <c r="DL81" s="404"/>
      <c r="DM81" s="404"/>
      <c r="DN81" s="404"/>
      <c r="DO81" s="404"/>
      <c r="DP81" s="404"/>
      <c r="DQ81" s="404"/>
      <c r="DR81" s="404"/>
      <c r="DS81" s="404"/>
      <c r="DT81" s="404"/>
      <c r="DU81" s="404"/>
      <c r="DV81" s="404"/>
      <c r="DW81" s="405"/>
      <c r="DX81" s="278">
        <f t="shared" si="9"/>
        <v>1247749.36</v>
      </c>
      <c r="DY81" s="278"/>
      <c r="DZ81" s="278"/>
      <c r="EA81" s="278"/>
      <c r="EB81" s="278"/>
      <c r="EC81" s="278"/>
      <c r="ED81" s="278"/>
      <c r="EE81" s="278"/>
      <c r="EF81" s="278"/>
      <c r="EG81" s="278"/>
      <c r="EH81" s="278"/>
      <c r="EI81" s="278"/>
      <c r="EJ81" s="278"/>
      <c r="EK81" s="558">
        <f t="shared" si="7"/>
        <v>16349.939999999944</v>
      </c>
      <c r="EL81" s="558"/>
      <c r="EM81" s="558"/>
      <c r="EN81" s="558"/>
      <c r="EO81" s="558"/>
      <c r="EP81" s="558"/>
      <c r="EQ81" s="558"/>
      <c r="ER81" s="558"/>
      <c r="ES81" s="558"/>
      <c r="ET81" s="558"/>
      <c r="EU81" s="558"/>
      <c r="EV81" s="558"/>
      <c r="EW81" s="558"/>
      <c r="EX81" s="270">
        <f aca="true" t="shared" si="10" ref="EX81:EX98">SUM(BU81-DX81)</f>
        <v>16349.939999999944</v>
      </c>
      <c r="EY81" s="270"/>
      <c r="EZ81" s="270"/>
      <c r="FA81" s="270"/>
      <c r="FB81" s="270"/>
      <c r="FC81" s="270"/>
      <c r="FD81" s="270"/>
      <c r="FE81" s="270"/>
      <c r="FF81" s="270"/>
      <c r="FG81" s="270"/>
      <c r="FH81" s="270"/>
      <c r="FI81" s="270"/>
      <c r="FJ81" s="375"/>
    </row>
    <row r="82" spans="1:166" ht="12.75">
      <c r="A82" s="533" t="s">
        <v>60</v>
      </c>
      <c r="B82" s="533"/>
      <c r="C82" s="533"/>
      <c r="D82" s="533"/>
      <c r="E82" s="533"/>
      <c r="F82" s="533"/>
      <c r="G82" s="533"/>
      <c r="H82" s="533"/>
      <c r="I82" s="533"/>
      <c r="J82" s="533"/>
      <c r="K82" s="533"/>
      <c r="L82" s="533"/>
      <c r="M82" s="533"/>
      <c r="N82" s="533"/>
      <c r="O82" s="533"/>
      <c r="P82" s="533"/>
      <c r="Q82" s="533"/>
      <c r="R82" s="533"/>
      <c r="S82" s="533"/>
      <c r="T82" s="533"/>
      <c r="U82" s="533"/>
      <c r="V82" s="533"/>
      <c r="W82" s="533"/>
      <c r="X82" s="533"/>
      <c r="Y82" s="533"/>
      <c r="Z82" s="533"/>
      <c r="AA82" s="533"/>
      <c r="AB82" s="533"/>
      <c r="AC82" s="533"/>
      <c r="AD82" s="533"/>
      <c r="AE82" s="533"/>
      <c r="AF82" s="533"/>
      <c r="AG82" s="533"/>
      <c r="AH82" s="533"/>
      <c r="AI82" s="533"/>
      <c r="AJ82" s="533"/>
      <c r="AK82" s="336" t="s">
        <v>61</v>
      </c>
      <c r="AL82" s="540"/>
      <c r="AM82" s="540"/>
      <c r="AN82" s="540"/>
      <c r="AO82" s="540"/>
      <c r="AP82" s="541"/>
      <c r="AQ82" s="532" t="s">
        <v>161</v>
      </c>
      <c r="AR82" s="532"/>
      <c r="AS82" s="532"/>
      <c r="AT82" s="532"/>
      <c r="AU82" s="532"/>
      <c r="AV82" s="532"/>
      <c r="AW82" s="532"/>
      <c r="AX82" s="532"/>
      <c r="AY82" s="532"/>
      <c r="AZ82" s="532"/>
      <c r="BA82" s="532"/>
      <c r="BB82" s="532"/>
      <c r="BC82" s="204">
        <v>0</v>
      </c>
      <c r="BD82" s="528"/>
      <c r="BE82" s="528"/>
      <c r="BF82" s="528"/>
      <c r="BG82" s="528"/>
      <c r="BH82" s="528"/>
      <c r="BI82" s="528"/>
      <c r="BJ82" s="528"/>
      <c r="BK82" s="528"/>
      <c r="BL82" s="528"/>
      <c r="BM82" s="528"/>
      <c r="BN82" s="528"/>
      <c r="BO82" s="528"/>
      <c r="BP82" s="528"/>
      <c r="BQ82" s="528"/>
      <c r="BR82" s="528"/>
      <c r="BS82" s="528"/>
      <c r="BT82" s="529"/>
      <c r="BU82" s="204">
        <f t="shared" si="8"/>
        <v>0</v>
      </c>
      <c r="BV82" s="528"/>
      <c r="BW82" s="528"/>
      <c r="BX82" s="528"/>
      <c r="BY82" s="528"/>
      <c r="BZ82" s="528"/>
      <c r="CA82" s="528"/>
      <c r="CB82" s="528"/>
      <c r="CC82" s="528"/>
      <c r="CD82" s="528"/>
      <c r="CE82" s="528"/>
      <c r="CF82" s="528"/>
      <c r="CG82" s="529"/>
      <c r="CH82" s="204">
        <v>0</v>
      </c>
      <c r="CI82" s="528"/>
      <c r="CJ82" s="528"/>
      <c r="CK82" s="528"/>
      <c r="CL82" s="528"/>
      <c r="CM82" s="528"/>
      <c r="CN82" s="528"/>
      <c r="CO82" s="528"/>
      <c r="CP82" s="528"/>
      <c r="CQ82" s="528"/>
      <c r="CR82" s="528"/>
      <c r="CS82" s="528"/>
      <c r="CT82" s="528"/>
      <c r="CU82" s="528"/>
      <c r="CV82" s="528"/>
      <c r="CW82" s="529"/>
      <c r="CX82" s="204"/>
      <c r="CY82" s="528"/>
      <c r="CZ82" s="528"/>
      <c r="DA82" s="528"/>
      <c r="DB82" s="528"/>
      <c r="DC82" s="528"/>
      <c r="DD82" s="528"/>
      <c r="DE82" s="528"/>
      <c r="DF82" s="528"/>
      <c r="DG82" s="528"/>
      <c r="DH82" s="528"/>
      <c r="DI82" s="528"/>
      <c r="DJ82" s="529"/>
      <c r="DK82" s="296"/>
      <c r="DL82" s="530"/>
      <c r="DM82" s="530"/>
      <c r="DN82" s="530"/>
      <c r="DO82" s="530"/>
      <c r="DP82" s="530"/>
      <c r="DQ82" s="530"/>
      <c r="DR82" s="530"/>
      <c r="DS82" s="530"/>
      <c r="DT82" s="34"/>
      <c r="DU82" s="34"/>
      <c r="DV82" s="34"/>
      <c r="DW82" s="35"/>
      <c r="DX82" s="278">
        <f t="shared" si="9"/>
        <v>0</v>
      </c>
      <c r="DY82" s="278"/>
      <c r="DZ82" s="278"/>
      <c r="EA82" s="278"/>
      <c r="EB82" s="278"/>
      <c r="EC82" s="278"/>
      <c r="ED82" s="278"/>
      <c r="EE82" s="278"/>
      <c r="EF82" s="278"/>
      <c r="EG82" s="278"/>
      <c r="EH82" s="278"/>
      <c r="EI82" s="278"/>
      <c r="EJ82" s="278"/>
      <c r="EK82" s="558">
        <f t="shared" si="7"/>
        <v>0</v>
      </c>
      <c r="EL82" s="558"/>
      <c r="EM82" s="558"/>
      <c r="EN82" s="558"/>
      <c r="EO82" s="558"/>
      <c r="EP82" s="558"/>
      <c r="EQ82" s="558"/>
      <c r="ER82" s="558"/>
      <c r="ES82" s="558"/>
      <c r="ET82" s="558"/>
      <c r="EU82" s="558"/>
      <c r="EV82" s="558"/>
      <c r="EW82" s="558"/>
      <c r="EX82" s="270">
        <f t="shared" si="10"/>
        <v>0</v>
      </c>
      <c r="EY82" s="270"/>
      <c r="EZ82" s="270"/>
      <c r="FA82" s="270"/>
      <c r="FB82" s="270"/>
      <c r="FC82" s="270"/>
      <c r="FD82" s="270"/>
      <c r="FE82" s="270"/>
      <c r="FF82" s="270"/>
      <c r="FG82" s="270"/>
      <c r="FH82" s="270"/>
      <c r="FI82" s="270"/>
      <c r="FJ82" s="375"/>
    </row>
    <row r="83" spans="1:166" ht="11.25">
      <c r="A83" s="124" t="s">
        <v>62</v>
      </c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5" t="s">
        <v>63</v>
      </c>
      <c r="AL83" s="126"/>
      <c r="AM83" s="126"/>
      <c r="AN83" s="126"/>
      <c r="AO83" s="126"/>
      <c r="AP83" s="126"/>
      <c r="AQ83" s="126" t="s">
        <v>160</v>
      </c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398">
        <v>381757.77</v>
      </c>
      <c r="BD83" s="398"/>
      <c r="BE83" s="398"/>
      <c r="BF83" s="398"/>
      <c r="BG83" s="398"/>
      <c r="BH83" s="398"/>
      <c r="BI83" s="398"/>
      <c r="BJ83" s="398"/>
      <c r="BK83" s="398"/>
      <c r="BL83" s="398"/>
      <c r="BM83" s="398"/>
      <c r="BN83" s="398"/>
      <c r="BO83" s="398"/>
      <c r="BP83" s="398"/>
      <c r="BQ83" s="398"/>
      <c r="BR83" s="398"/>
      <c r="BS83" s="398"/>
      <c r="BT83" s="398"/>
      <c r="BU83" s="282">
        <f t="shared" si="8"/>
        <v>381757.77</v>
      </c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4"/>
      <c r="CH83" s="282">
        <v>376216.25</v>
      </c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4"/>
      <c r="CX83" s="282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4"/>
      <c r="DK83" s="298"/>
      <c r="DL83" s="299"/>
      <c r="DM83" s="299"/>
      <c r="DN83" s="299"/>
      <c r="DO83" s="299"/>
      <c r="DP83" s="299"/>
      <c r="DQ83" s="299"/>
      <c r="DR83" s="299"/>
      <c r="DS83" s="299"/>
      <c r="DT83" s="299"/>
      <c r="DU83" s="299"/>
      <c r="DV83" s="299"/>
      <c r="DW83" s="300"/>
      <c r="DX83" s="270">
        <f t="shared" si="9"/>
        <v>376216.25</v>
      </c>
      <c r="DY83" s="270"/>
      <c r="DZ83" s="270"/>
      <c r="EA83" s="270"/>
      <c r="EB83" s="270"/>
      <c r="EC83" s="270"/>
      <c r="ED83" s="270"/>
      <c r="EE83" s="270"/>
      <c r="EF83" s="270"/>
      <c r="EG83" s="270"/>
      <c r="EH83" s="270"/>
      <c r="EI83" s="270"/>
      <c r="EJ83" s="270"/>
      <c r="EK83" s="558">
        <f t="shared" si="7"/>
        <v>5541.520000000019</v>
      </c>
      <c r="EL83" s="558"/>
      <c r="EM83" s="558"/>
      <c r="EN83" s="558"/>
      <c r="EO83" s="558"/>
      <c r="EP83" s="558"/>
      <c r="EQ83" s="558"/>
      <c r="ER83" s="558"/>
      <c r="ES83" s="558"/>
      <c r="ET83" s="558"/>
      <c r="EU83" s="558"/>
      <c r="EV83" s="558"/>
      <c r="EW83" s="558"/>
      <c r="EX83" s="270">
        <f t="shared" si="10"/>
        <v>5541.520000000019</v>
      </c>
      <c r="EY83" s="270"/>
      <c r="EZ83" s="270"/>
      <c r="FA83" s="270"/>
      <c r="FB83" s="270"/>
      <c r="FC83" s="270"/>
      <c r="FD83" s="270"/>
      <c r="FE83" s="270"/>
      <c r="FF83" s="270"/>
      <c r="FG83" s="270"/>
      <c r="FH83" s="270"/>
      <c r="FI83" s="270"/>
      <c r="FJ83" s="375"/>
    </row>
    <row r="84" spans="1:166" s="26" customFormat="1" ht="11.25">
      <c r="A84" s="124" t="s">
        <v>64</v>
      </c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5" t="s">
        <v>65</v>
      </c>
      <c r="AL84" s="126"/>
      <c r="AM84" s="126"/>
      <c r="AN84" s="126"/>
      <c r="AO84" s="126"/>
      <c r="AP84" s="126"/>
      <c r="AQ84" s="126" t="s">
        <v>162</v>
      </c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398">
        <v>118772</v>
      </c>
      <c r="BD84" s="398"/>
      <c r="BE84" s="398"/>
      <c r="BF84" s="398"/>
      <c r="BG84" s="398"/>
      <c r="BH84" s="398"/>
      <c r="BI84" s="398"/>
      <c r="BJ84" s="398"/>
      <c r="BK84" s="398"/>
      <c r="BL84" s="398"/>
      <c r="BM84" s="398"/>
      <c r="BN84" s="398"/>
      <c r="BO84" s="398"/>
      <c r="BP84" s="398"/>
      <c r="BQ84" s="398"/>
      <c r="BR84" s="398"/>
      <c r="BS84" s="398"/>
      <c r="BT84" s="398"/>
      <c r="BU84" s="282">
        <f t="shared" si="8"/>
        <v>118772</v>
      </c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4"/>
      <c r="CH84" s="282">
        <v>100862.77</v>
      </c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4"/>
      <c r="CX84" s="282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4"/>
      <c r="DK84" s="298"/>
      <c r="DL84" s="299"/>
      <c r="DM84" s="299"/>
      <c r="DN84" s="299"/>
      <c r="DO84" s="299"/>
      <c r="DP84" s="299"/>
      <c r="DQ84" s="299"/>
      <c r="DR84" s="299"/>
      <c r="DS84" s="299"/>
      <c r="DT84" s="299"/>
      <c r="DU84" s="299"/>
      <c r="DV84" s="299"/>
      <c r="DW84" s="300"/>
      <c r="DX84" s="270">
        <f t="shared" si="9"/>
        <v>100862.77</v>
      </c>
      <c r="DY84" s="270"/>
      <c r="DZ84" s="270"/>
      <c r="EA84" s="270"/>
      <c r="EB84" s="270"/>
      <c r="EC84" s="270"/>
      <c r="ED84" s="270"/>
      <c r="EE84" s="270"/>
      <c r="EF84" s="270"/>
      <c r="EG84" s="270"/>
      <c r="EH84" s="270"/>
      <c r="EI84" s="270"/>
      <c r="EJ84" s="270"/>
      <c r="EK84" s="558">
        <f t="shared" si="7"/>
        <v>17909.229999999996</v>
      </c>
      <c r="EL84" s="558"/>
      <c r="EM84" s="558"/>
      <c r="EN84" s="558"/>
      <c r="EO84" s="558"/>
      <c r="EP84" s="558"/>
      <c r="EQ84" s="558"/>
      <c r="ER84" s="558"/>
      <c r="ES84" s="558"/>
      <c r="ET84" s="558"/>
      <c r="EU84" s="558"/>
      <c r="EV84" s="558"/>
      <c r="EW84" s="558"/>
      <c r="EX84" s="270">
        <f t="shared" si="10"/>
        <v>17909.229999999996</v>
      </c>
      <c r="EY84" s="270"/>
      <c r="EZ84" s="270"/>
      <c r="FA84" s="270"/>
      <c r="FB84" s="270"/>
      <c r="FC84" s="270"/>
      <c r="FD84" s="270"/>
      <c r="FE84" s="270"/>
      <c r="FF84" s="270"/>
      <c r="FG84" s="270"/>
      <c r="FH84" s="270"/>
      <c r="FI84" s="270"/>
      <c r="FJ84" s="375"/>
    </row>
    <row r="85" spans="1:166" s="26" customFormat="1" ht="11.25" customHeight="1">
      <c r="A85" s="124" t="s">
        <v>66</v>
      </c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5" t="s">
        <v>67</v>
      </c>
      <c r="AL85" s="126"/>
      <c r="AM85" s="126"/>
      <c r="AN85" s="126"/>
      <c r="AO85" s="126"/>
      <c r="AP85" s="126"/>
      <c r="AQ85" s="126" t="s">
        <v>162</v>
      </c>
      <c r="AR85" s="126"/>
      <c r="AS85" s="126"/>
      <c r="AT85" s="126"/>
      <c r="AU85" s="126"/>
      <c r="AV85" s="126"/>
      <c r="AW85" s="126"/>
      <c r="AX85" s="126"/>
      <c r="AY85" s="126"/>
      <c r="AZ85" s="126"/>
      <c r="BA85" s="126"/>
      <c r="BB85" s="126"/>
      <c r="BC85" s="398">
        <v>0</v>
      </c>
      <c r="BD85" s="398"/>
      <c r="BE85" s="398"/>
      <c r="BF85" s="398"/>
      <c r="BG85" s="398"/>
      <c r="BH85" s="398"/>
      <c r="BI85" s="398"/>
      <c r="BJ85" s="398"/>
      <c r="BK85" s="398"/>
      <c r="BL85" s="398"/>
      <c r="BM85" s="398"/>
      <c r="BN85" s="398"/>
      <c r="BO85" s="398"/>
      <c r="BP85" s="398"/>
      <c r="BQ85" s="398"/>
      <c r="BR85" s="398"/>
      <c r="BS85" s="398"/>
      <c r="BT85" s="398"/>
      <c r="BU85" s="282">
        <f t="shared" si="8"/>
        <v>0</v>
      </c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4"/>
      <c r="CH85" s="282">
        <v>0</v>
      </c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4"/>
      <c r="CX85" s="282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4"/>
      <c r="DK85" s="298"/>
      <c r="DL85" s="299"/>
      <c r="DM85" s="299"/>
      <c r="DN85" s="299"/>
      <c r="DO85" s="299"/>
      <c r="DP85" s="299"/>
      <c r="DQ85" s="299"/>
      <c r="DR85" s="299"/>
      <c r="DS85" s="299"/>
      <c r="DT85" s="299"/>
      <c r="DU85" s="299"/>
      <c r="DV85" s="299"/>
      <c r="DW85" s="300"/>
      <c r="DX85" s="270">
        <f t="shared" si="9"/>
        <v>0</v>
      </c>
      <c r="DY85" s="270"/>
      <c r="DZ85" s="270"/>
      <c r="EA85" s="270"/>
      <c r="EB85" s="270"/>
      <c r="EC85" s="270"/>
      <c r="ED85" s="270"/>
      <c r="EE85" s="270"/>
      <c r="EF85" s="270"/>
      <c r="EG85" s="270"/>
      <c r="EH85" s="270"/>
      <c r="EI85" s="270"/>
      <c r="EJ85" s="270"/>
      <c r="EK85" s="558">
        <f t="shared" si="7"/>
        <v>0</v>
      </c>
      <c r="EL85" s="558"/>
      <c r="EM85" s="558"/>
      <c r="EN85" s="558"/>
      <c r="EO85" s="558"/>
      <c r="EP85" s="558"/>
      <c r="EQ85" s="558"/>
      <c r="ER85" s="558"/>
      <c r="ES85" s="558"/>
      <c r="ET85" s="558"/>
      <c r="EU85" s="558"/>
      <c r="EV85" s="558"/>
      <c r="EW85" s="558"/>
      <c r="EX85" s="270">
        <f t="shared" si="10"/>
        <v>0</v>
      </c>
      <c r="EY85" s="270"/>
      <c r="EZ85" s="270"/>
      <c r="FA85" s="270"/>
      <c r="FB85" s="270"/>
      <c r="FC85" s="270"/>
      <c r="FD85" s="270"/>
      <c r="FE85" s="270"/>
      <c r="FF85" s="270"/>
      <c r="FG85" s="270"/>
      <c r="FH85" s="270"/>
      <c r="FI85" s="270"/>
      <c r="FJ85" s="375"/>
    </row>
    <row r="86" spans="1:166" ht="11.25">
      <c r="A86" s="124" t="s">
        <v>68</v>
      </c>
      <c r="B86" s="124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5" t="s">
        <v>69</v>
      </c>
      <c r="AL86" s="126"/>
      <c r="AM86" s="126"/>
      <c r="AN86" s="126"/>
      <c r="AO86" s="126"/>
      <c r="AP86" s="126"/>
      <c r="AQ86" s="126" t="s">
        <v>162</v>
      </c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  <c r="BB86" s="126"/>
      <c r="BC86" s="398">
        <v>663522.07</v>
      </c>
      <c r="BD86" s="398"/>
      <c r="BE86" s="398"/>
      <c r="BF86" s="398"/>
      <c r="BG86" s="398"/>
      <c r="BH86" s="398"/>
      <c r="BI86" s="398"/>
      <c r="BJ86" s="398"/>
      <c r="BK86" s="398"/>
      <c r="BL86" s="398"/>
      <c r="BM86" s="398"/>
      <c r="BN86" s="398"/>
      <c r="BO86" s="398"/>
      <c r="BP86" s="398"/>
      <c r="BQ86" s="398"/>
      <c r="BR86" s="398"/>
      <c r="BS86" s="398"/>
      <c r="BT86" s="398"/>
      <c r="BU86" s="282">
        <f t="shared" si="8"/>
        <v>663522.07</v>
      </c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4"/>
      <c r="CH86" s="282">
        <v>659802.57</v>
      </c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4"/>
      <c r="CX86" s="282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4"/>
      <c r="DK86" s="298"/>
      <c r="DL86" s="299"/>
      <c r="DM86" s="299"/>
      <c r="DN86" s="299"/>
      <c r="DO86" s="299"/>
      <c r="DP86" s="299"/>
      <c r="DQ86" s="299"/>
      <c r="DR86" s="299"/>
      <c r="DS86" s="299"/>
      <c r="DT86" s="299"/>
      <c r="DU86" s="299"/>
      <c r="DV86" s="299"/>
      <c r="DW86" s="300"/>
      <c r="DX86" s="270">
        <f t="shared" si="9"/>
        <v>659802.57</v>
      </c>
      <c r="DY86" s="270"/>
      <c r="DZ86" s="270"/>
      <c r="EA86" s="270"/>
      <c r="EB86" s="270"/>
      <c r="EC86" s="270"/>
      <c r="ED86" s="270"/>
      <c r="EE86" s="270"/>
      <c r="EF86" s="270"/>
      <c r="EG86" s="270"/>
      <c r="EH86" s="270"/>
      <c r="EI86" s="270"/>
      <c r="EJ86" s="270"/>
      <c r="EK86" s="278">
        <f t="shared" si="7"/>
        <v>3719.5</v>
      </c>
      <c r="EL86" s="278"/>
      <c r="EM86" s="278"/>
      <c r="EN86" s="278"/>
      <c r="EO86" s="278"/>
      <c r="EP86" s="278"/>
      <c r="EQ86" s="278"/>
      <c r="ER86" s="278"/>
      <c r="ES86" s="278"/>
      <c r="ET86" s="278"/>
      <c r="EU86" s="278"/>
      <c r="EV86" s="278"/>
      <c r="EW86" s="278"/>
      <c r="EX86" s="270">
        <f t="shared" si="10"/>
        <v>3719.5</v>
      </c>
      <c r="EY86" s="270"/>
      <c r="EZ86" s="270"/>
      <c r="FA86" s="270"/>
      <c r="FB86" s="270"/>
      <c r="FC86" s="270"/>
      <c r="FD86" s="270"/>
      <c r="FE86" s="270"/>
      <c r="FF86" s="270"/>
      <c r="FG86" s="270"/>
      <c r="FH86" s="270"/>
      <c r="FI86" s="270"/>
      <c r="FJ86" s="375"/>
    </row>
    <row r="87" spans="1:190" s="30" customFormat="1" ht="12.75">
      <c r="A87" s="124" t="s">
        <v>70</v>
      </c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5" t="s">
        <v>71</v>
      </c>
      <c r="AL87" s="126"/>
      <c r="AM87" s="126"/>
      <c r="AN87" s="126"/>
      <c r="AO87" s="126"/>
      <c r="AP87" s="126"/>
      <c r="AQ87" s="126" t="s">
        <v>162</v>
      </c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126"/>
      <c r="BC87" s="398">
        <v>74410.54</v>
      </c>
      <c r="BD87" s="398"/>
      <c r="BE87" s="398"/>
      <c r="BF87" s="398"/>
      <c r="BG87" s="398"/>
      <c r="BH87" s="398"/>
      <c r="BI87" s="398"/>
      <c r="BJ87" s="398"/>
      <c r="BK87" s="398"/>
      <c r="BL87" s="398"/>
      <c r="BM87" s="398"/>
      <c r="BN87" s="398"/>
      <c r="BO87" s="398"/>
      <c r="BP87" s="398"/>
      <c r="BQ87" s="398"/>
      <c r="BR87" s="398"/>
      <c r="BS87" s="398"/>
      <c r="BT87" s="398"/>
      <c r="BU87" s="282">
        <f t="shared" si="8"/>
        <v>74410.54</v>
      </c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4"/>
      <c r="CH87" s="282">
        <v>74410.54</v>
      </c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4"/>
      <c r="CX87" s="282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4"/>
      <c r="DK87" s="298"/>
      <c r="DL87" s="299"/>
      <c r="DM87" s="299"/>
      <c r="DN87" s="299"/>
      <c r="DO87" s="299"/>
      <c r="DP87" s="299"/>
      <c r="DQ87" s="299"/>
      <c r="DR87" s="299"/>
      <c r="DS87" s="299"/>
      <c r="DT87" s="299"/>
      <c r="DU87" s="299"/>
      <c r="DV87" s="299"/>
      <c r="DW87" s="300"/>
      <c r="DX87" s="270">
        <f t="shared" si="9"/>
        <v>74410.54</v>
      </c>
      <c r="DY87" s="270"/>
      <c r="DZ87" s="270"/>
      <c r="EA87" s="270"/>
      <c r="EB87" s="270"/>
      <c r="EC87" s="270"/>
      <c r="ED87" s="270"/>
      <c r="EE87" s="270"/>
      <c r="EF87" s="270"/>
      <c r="EG87" s="270"/>
      <c r="EH87" s="270"/>
      <c r="EI87" s="270"/>
      <c r="EJ87" s="270"/>
      <c r="EK87" s="278">
        <f t="shared" si="7"/>
        <v>0</v>
      </c>
      <c r="EL87" s="278"/>
      <c r="EM87" s="278"/>
      <c r="EN87" s="278"/>
      <c r="EO87" s="278"/>
      <c r="EP87" s="278"/>
      <c r="EQ87" s="278"/>
      <c r="ER87" s="278"/>
      <c r="ES87" s="278"/>
      <c r="ET87" s="278"/>
      <c r="EU87" s="278"/>
      <c r="EV87" s="278"/>
      <c r="EW87" s="278"/>
      <c r="EX87" s="270">
        <f t="shared" si="10"/>
        <v>0</v>
      </c>
      <c r="EY87" s="270"/>
      <c r="EZ87" s="270"/>
      <c r="FA87" s="270"/>
      <c r="FB87" s="270"/>
      <c r="FC87" s="270"/>
      <c r="FD87" s="270"/>
      <c r="FE87" s="270"/>
      <c r="FF87" s="270"/>
      <c r="FG87" s="270"/>
      <c r="FH87" s="270"/>
      <c r="FI87" s="270"/>
      <c r="FJ87" s="375"/>
      <c r="FO87" s="386"/>
      <c r="FP87" s="381"/>
      <c r="FQ87" s="381"/>
      <c r="FR87" s="381"/>
      <c r="FS87" s="381"/>
      <c r="FT87" s="381"/>
      <c r="FU87" s="381"/>
      <c r="FV87" s="381"/>
      <c r="FW87" s="381"/>
      <c r="FX87" s="381"/>
      <c r="FY87" s="381"/>
      <c r="FZ87" s="381"/>
      <c r="GA87" s="381"/>
      <c r="GB87" s="381"/>
      <c r="GC87" s="381"/>
      <c r="GD87" s="381"/>
      <c r="GE87" s="381"/>
      <c r="GF87" s="381"/>
      <c r="GG87" s="381"/>
      <c r="GH87" s="381"/>
    </row>
    <row r="88" spans="1:166" s="30" customFormat="1" ht="11.25">
      <c r="A88" s="124" t="s">
        <v>72</v>
      </c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5" t="s">
        <v>73</v>
      </c>
      <c r="AL88" s="126"/>
      <c r="AM88" s="126"/>
      <c r="AN88" s="126"/>
      <c r="AO88" s="126"/>
      <c r="AP88" s="126"/>
      <c r="AQ88" s="126" t="s">
        <v>162</v>
      </c>
      <c r="AR88" s="126"/>
      <c r="AS88" s="126"/>
      <c r="AT88" s="126"/>
      <c r="AU88" s="126"/>
      <c r="AV88" s="126"/>
      <c r="AW88" s="126"/>
      <c r="AX88" s="126"/>
      <c r="AY88" s="126"/>
      <c r="AZ88" s="126"/>
      <c r="BA88" s="126"/>
      <c r="BB88" s="126"/>
      <c r="BC88" s="398">
        <v>167766.65</v>
      </c>
      <c r="BD88" s="398"/>
      <c r="BE88" s="398"/>
      <c r="BF88" s="398"/>
      <c r="BG88" s="398"/>
      <c r="BH88" s="398"/>
      <c r="BI88" s="398"/>
      <c r="BJ88" s="398"/>
      <c r="BK88" s="398"/>
      <c r="BL88" s="398"/>
      <c r="BM88" s="398"/>
      <c r="BN88" s="398"/>
      <c r="BO88" s="398"/>
      <c r="BP88" s="398"/>
      <c r="BQ88" s="398"/>
      <c r="BR88" s="398"/>
      <c r="BS88" s="398"/>
      <c r="BT88" s="398"/>
      <c r="BU88" s="282">
        <f t="shared" si="8"/>
        <v>167766.65</v>
      </c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4"/>
      <c r="CH88" s="282">
        <v>130637.02</v>
      </c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4"/>
      <c r="CX88" s="282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4"/>
      <c r="DK88" s="298"/>
      <c r="DL88" s="299"/>
      <c r="DM88" s="299"/>
      <c r="DN88" s="299"/>
      <c r="DO88" s="299"/>
      <c r="DP88" s="299"/>
      <c r="DQ88" s="299"/>
      <c r="DR88" s="299"/>
      <c r="DS88" s="299"/>
      <c r="DT88" s="299"/>
      <c r="DU88" s="299"/>
      <c r="DV88" s="299"/>
      <c r="DW88" s="300"/>
      <c r="DX88" s="270">
        <f t="shared" si="9"/>
        <v>130637.02</v>
      </c>
      <c r="DY88" s="270"/>
      <c r="DZ88" s="270"/>
      <c r="EA88" s="270"/>
      <c r="EB88" s="270"/>
      <c r="EC88" s="270"/>
      <c r="ED88" s="270"/>
      <c r="EE88" s="270"/>
      <c r="EF88" s="270"/>
      <c r="EG88" s="270"/>
      <c r="EH88" s="270"/>
      <c r="EI88" s="270"/>
      <c r="EJ88" s="270"/>
      <c r="EK88" s="278">
        <f t="shared" si="7"/>
        <v>37129.62999999999</v>
      </c>
      <c r="EL88" s="278"/>
      <c r="EM88" s="278"/>
      <c r="EN88" s="278"/>
      <c r="EO88" s="278"/>
      <c r="EP88" s="278"/>
      <c r="EQ88" s="278"/>
      <c r="ER88" s="278"/>
      <c r="ES88" s="278"/>
      <c r="ET88" s="278"/>
      <c r="EU88" s="278"/>
      <c r="EV88" s="278"/>
      <c r="EW88" s="278"/>
      <c r="EX88" s="270">
        <f t="shared" si="10"/>
        <v>37129.62999999999</v>
      </c>
      <c r="EY88" s="270"/>
      <c r="EZ88" s="270"/>
      <c r="FA88" s="270"/>
      <c r="FB88" s="270"/>
      <c r="FC88" s="270"/>
      <c r="FD88" s="270"/>
      <c r="FE88" s="270"/>
      <c r="FF88" s="270"/>
      <c r="FG88" s="270"/>
      <c r="FH88" s="270"/>
      <c r="FI88" s="270"/>
      <c r="FJ88" s="375"/>
    </row>
    <row r="89" spans="1:166" ht="11.25">
      <c r="A89" s="124" t="s">
        <v>75</v>
      </c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5" t="s">
        <v>76</v>
      </c>
      <c r="AL89" s="126"/>
      <c r="AM89" s="126"/>
      <c r="AN89" s="126"/>
      <c r="AO89" s="126"/>
      <c r="AP89" s="126"/>
      <c r="AQ89" s="126" t="s">
        <v>162</v>
      </c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398">
        <v>513.43</v>
      </c>
      <c r="BD89" s="398"/>
      <c r="BE89" s="398"/>
      <c r="BF89" s="398"/>
      <c r="BG89" s="398"/>
      <c r="BH89" s="398"/>
      <c r="BI89" s="398"/>
      <c r="BJ89" s="398"/>
      <c r="BK89" s="398"/>
      <c r="BL89" s="398"/>
      <c r="BM89" s="398"/>
      <c r="BN89" s="398"/>
      <c r="BO89" s="398"/>
      <c r="BP89" s="398"/>
      <c r="BQ89" s="398"/>
      <c r="BR89" s="398"/>
      <c r="BS89" s="398"/>
      <c r="BT89" s="398"/>
      <c r="BU89" s="282">
        <f t="shared" si="8"/>
        <v>513.43</v>
      </c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4"/>
      <c r="CH89" s="282">
        <v>513.43</v>
      </c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4"/>
      <c r="CX89" s="282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4"/>
      <c r="DK89" s="298"/>
      <c r="DL89" s="299"/>
      <c r="DM89" s="299"/>
      <c r="DN89" s="299"/>
      <c r="DO89" s="299"/>
      <c r="DP89" s="299"/>
      <c r="DQ89" s="299"/>
      <c r="DR89" s="299"/>
      <c r="DS89" s="299"/>
      <c r="DT89" s="299"/>
      <c r="DU89" s="299"/>
      <c r="DV89" s="299"/>
      <c r="DW89" s="300"/>
      <c r="DX89" s="270">
        <f t="shared" si="9"/>
        <v>513.43</v>
      </c>
      <c r="DY89" s="270"/>
      <c r="DZ89" s="270"/>
      <c r="EA89" s="270"/>
      <c r="EB89" s="270"/>
      <c r="EC89" s="270"/>
      <c r="ED89" s="270"/>
      <c r="EE89" s="270"/>
      <c r="EF89" s="270"/>
      <c r="EG89" s="270"/>
      <c r="EH89" s="270"/>
      <c r="EI89" s="270"/>
      <c r="EJ89" s="270"/>
      <c r="EK89" s="278">
        <f t="shared" si="7"/>
        <v>0</v>
      </c>
      <c r="EL89" s="278"/>
      <c r="EM89" s="278"/>
      <c r="EN89" s="278"/>
      <c r="EO89" s="278"/>
      <c r="EP89" s="278"/>
      <c r="EQ89" s="278"/>
      <c r="ER89" s="278"/>
      <c r="ES89" s="278"/>
      <c r="ET89" s="278"/>
      <c r="EU89" s="278"/>
      <c r="EV89" s="278"/>
      <c r="EW89" s="278"/>
      <c r="EX89" s="270">
        <f t="shared" si="10"/>
        <v>0</v>
      </c>
      <c r="EY89" s="270"/>
      <c r="EZ89" s="270"/>
      <c r="FA89" s="270"/>
      <c r="FB89" s="270"/>
      <c r="FC89" s="270"/>
      <c r="FD89" s="270"/>
      <c r="FE89" s="270"/>
      <c r="FF89" s="270"/>
      <c r="FG89" s="270"/>
      <c r="FH89" s="270"/>
      <c r="FI89" s="270"/>
      <c r="FJ89" s="375"/>
    </row>
    <row r="90" spans="1:166" ht="12.75">
      <c r="A90" s="129" t="s">
        <v>282</v>
      </c>
      <c r="B90" s="261"/>
      <c r="C90" s="261"/>
      <c r="D90" s="261"/>
      <c r="E90" s="261"/>
      <c r="F90" s="261"/>
      <c r="G90" s="261"/>
      <c r="H90" s="261"/>
      <c r="I90" s="261"/>
      <c r="J90" s="261"/>
      <c r="K90" s="261"/>
      <c r="L90" s="261"/>
      <c r="M90" s="261"/>
      <c r="N90" s="261"/>
      <c r="O90" s="261"/>
      <c r="P90" s="261"/>
      <c r="Q90" s="261"/>
      <c r="R90" s="261"/>
      <c r="S90" s="261"/>
      <c r="T90" s="261"/>
      <c r="U90" s="261"/>
      <c r="V90" s="261"/>
      <c r="W90" s="261"/>
      <c r="X90" s="261"/>
      <c r="Y90" s="261"/>
      <c r="Z90" s="261"/>
      <c r="AA90" s="261"/>
      <c r="AB90" s="261"/>
      <c r="AC90" s="261"/>
      <c r="AD90" s="261"/>
      <c r="AE90" s="261"/>
      <c r="AF90" s="261"/>
      <c r="AG90" s="261"/>
      <c r="AH90" s="261"/>
      <c r="AI90" s="261"/>
      <c r="AJ90" s="262"/>
      <c r="AK90" s="202" t="s">
        <v>76</v>
      </c>
      <c r="AL90" s="191"/>
      <c r="AM90" s="191"/>
      <c r="AN90" s="191"/>
      <c r="AO90" s="191"/>
      <c r="AP90" s="192"/>
      <c r="AQ90" s="126" t="s">
        <v>285</v>
      </c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204">
        <v>3500</v>
      </c>
      <c r="BD90" s="205"/>
      <c r="BE90" s="205"/>
      <c r="BF90" s="205"/>
      <c r="BG90" s="205"/>
      <c r="BH90" s="205"/>
      <c r="BI90" s="205"/>
      <c r="BJ90" s="205"/>
      <c r="BK90" s="205"/>
      <c r="BL90" s="205"/>
      <c r="BM90" s="205"/>
      <c r="BN90" s="205"/>
      <c r="BO90" s="205"/>
      <c r="BP90" s="205"/>
      <c r="BQ90" s="205"/>
      <c r="BR90" s="205"/>
      <c r="BS90" s="205"/>
      <c r="BT90" s="206"/>
      <c r="BU90" s="207">
        <f>BC90</f>
        <v>3500</v>
      </c>
      <c r="BV90" s="205"/>
      <c r="BW90" s="205"/>
      <c r="BX90" s="205"/>
      <c r="BY90" s="205"/>
      <c r="BZ90" s="205"/>
      <c r="CA90" s="205"/>
      <c r="CB90" s="205"/>
      <c r="CC90" s="205"/>
      <c r="CD90" s="205"/>
      <c r="CE90" s="205"/>
      <c r="CF90" s="205"/>
      <c r="CG90" s="206"/>
      <c r="CH90" s="207">
        <v>3499.98</v>
      </c>
      <c r="CI90" s="205"/>
      <c r="CJ90" s="205"/>
      <c r="CK90" s="205"/>
      <c r="CL90" s="205"/>
      <c r="CM90" s="205"/>
      <c r="CN90" s="205"/>
      <c r="CO90" s="205"/>
      <c r="CP90" s="205"/>
      <c r="CQ90" s="205"/>
      <c r="CR90" s="205"/>
      <c r="CS90" s="205"/>
      <c r="CT90" s="65"/>
      <c r="CU90" s="65"/>
      <c r="CV90" s="65"/>
      <c r="CW90" s="66"/>
      <c r="CX90" s="207"/>
      <c r="CY90" s="188"/>
      <c r="CZ90" s="188"/>
      <c r="DA90" s="188"/>
      <c r="DB90" s="188"/>
      <c r="DC90" s="188"/>
      <c r="DD90" s="188"/>
      <c r="DE90" s="188"/>
      <c r="DF90" s="188"/>
      <c r="DG90" s="188"/>
      <c r="DH90" s="188"/>
      <c r="DI90" s="188"/>
      <c r="DJ90" s="188"/>
      <c r="DK90" s="188"/>
      <c r="DL90" s="188"/>
      <c r="DM90" s="188"/>
      <c r="DN90" s="188"/>
      <c r="DO90" s="188"/>
      <c r="DP90" s="188"/>
      <c r="DQ90" s="188"/>
      <c r="DR90" s="21"/>
      <c r="DS90" s="21"/>
      <c r="DT90" s="21"/>
      <c r="DU90" s="21"/>
      <c r="DV90" s="21"/>
      <c r="DW90" s="22"/>
      <c r="DX90" s="212">
        <f>CH90</f>
        <v>3499.98</v>
      </c>
      <c r="DY90" s="205"/>
      <c r="DZ90" s="205"/>
      <c r="EA90" s="205"/>
      <c r="EB90" s="205"/>
      <c r="EC90" s="205"/>
      <c r="ED90" s="205"/>
      <c r="EE90" s="205"/>
      <c r="EF90" s="205"/>
      <c r="EG90" s="205"/>
      <c r="EH90" s="205"/>
      <c r="EI90" s="205"/>
      <c r="EJ90" s="206"/>
      <c r="EK90" s="215">
        <f>BC90-CH90</f>
        <v>0.01999999999998181</v>
      </c>
      <c r="EL90" s="205"/>
      <c r="EM90" s="205"/>
      <c r="EN90" s="205"/>
      <c r="EO90" s="205"/>
      <c r="EP90" s="205"/>
      <c r="EQ90" s="205"/>
      <c r="ER90" s="205"/>
      <c r="ES90" s="205"/>
      <c r="ET90" s="205"/>
      <c r="EU90" s="205"/>
      <c r="EV90" s="206"/>
      <c r="EW90" s="102"/>
      <c r="EX90" s="212">
        <f>BU90-DX90</f>
        <v>0.01999999999998181</v>
      </c>
      <c r="EY90" s="205"/>
      <c r="EZ90" s="205"/>
      <c r="FA90" s="205"/>
      <c r="FB90" s="205"/>
      <c r="FC90" s="205"/>
      <c r="FD90" s="205"/>
      <c r="FE90" s="205"/>
      <c r="FF90" s="205"/>
      <c r="FG90" s="205"/>
      <c r="FH90" s="205"/>
      <c r="FI90" s="206"/>
      <c r="FJ90" s="55"/>
    </row>
    <row r="91" spans="1:166" ht="12.75">
      <c r="A91" s="129" t="s">
        <v>283</v>
      </c>
      <c r="B91" s="261"/>
      <c r="C91" s="261"/>
      <c r="D91" s="261"/>
      <c r="E91" s="261"/>
      <c r="F91" s="261"/>
      <c r="G91" s="261"/>
      <c r="H91" s="261"/>
      <c r="I91" s="261"/>
      <c r="J91" s="261"/>
      <c r="K91" s="261"/>
      <c r="L91" s="261"/>
      <c r="M91" s="261"/>
      <c r="N91" s="261"/>
      <c r="O91" s="261"/>
      <c r="P91" s="261"/>
      <c r="Q91" s="261"/>
      <c r="R91" s="261"/>
      <c r="S91" s="261"/>
      <c r="T91" s="261"/>
      <c r="U91" s="261"/>
      <c r="V91" s="261"/>
      <c r="W91" s="261"/>
      <c r="X91" s="261"/>
      <c r="Y91" s="261"/>
      <c r="Z91" s="261"/>
      <c r="AA91" s="261"/>
      <c r="AB91" s="261"/>
      <c r="AC91" s="261"/>
      <c r="AD91" s="261"/>
      <c r="AE91" s="261"/>
      <c r="AF91" s="261"/>
      <c r="AG91" s="261"/>
      <c r="AH91" s="261"/>
      <c r="AI91" s="261"/>
      <c r="AJ91" s="262"/>
      <c r="AK91" s="202" t="s">
        <v>76</v>
      </c>
      <c r="AL91" s="191"/>
      <c r="AM91" s="191"/>
      <c r="AN91" s="191"/>
      <c r="AO91" s="191"/>
      <c r="AP91" s="192"/>
      <c r="AQ91" s="126" t="s">
        <v>286</v>
      </c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204">
        <v>3100</v>
      </c>
      <c r="BD91" s="205"/>
      <c r="BE91" s="205"/>
      <c r="BF91" s="205"/>
      <c r="BG91" s="205"/>
      <c r="BH91" s="205"/>
      <c r="BI91" s="205"/>
      <c r="BJ91" s="205"/>
      <c r="BK91" s="205"/>
      <c r="BL91" s="205"/>
      <c r="BM91" s="205"/>
      <c r="BN91" s="205"/>
      <c r="BO91" s="205"/>
      <c r="BP91" s="205"/>
      <c r="BQ91" s="205"/>
      <c r="BR91" s="205"/>
      <c r="BS91" s="205"/>
      <c r="BT91" s="206"/>
      <c r="BU91" s="207">
        <f>BC91</f>
        <v>3100</v>
      </c>
      <c r="BV91" s="205"/>
      <c r="BW91" s="205"/>
      <c r="BX91" s="205"/>
      <c r="BY91" s="205"/>
      <c r="BZ91" s="205"/>
      <c r="CA91" s="205"/>
      <c r="CB91" s="205"/>
      <c r="CC91" s="205"/>
      <c r="CD91" s="205"/>
      <c r="CE91" s="205"/>
      <c r="CF91" s="205"/>
      <c r="CG91" s="206"/>
      <c r="CH91" s="207">
        <v>2100</v>
      </c>
      <c r="CI91" s="205"/>
      <c r="CJ91" s="205"/>
      <c r="CK91" s="205"/>
      <c r="CL91" s="205"/>
      <c r="CM91" s="205"/>
      <c r="CN91" s="205"/>
      <c r="CO91" s="205"/>
      <c r="CP91" s="205"/>
      <c r="CQ91" s="205"/>
      <c r="CR91" s="205"/>
      <c r="CS91" s="205"/>
      <c r="CT91" s="65"/>
      <c r="CU91" s="65"/>
      <c r="CV91" s="65"/>
      <c r="CW91" s="66"/>
      <c r="CX91" s="207"/>
      <c r="CY91" s="188"/>
      <c r="CZ91" s="188"/>
      <c r="DA91" s="188"/>
      <c r="DB91" s="188"/>
      <c r="DC91" s="188"/>
      <c r="DD91" s="188"/>
      <c r="DE91" s="188"/>
      <c r="DF91" s="188"/>
      <c r="DG91" s="188"/>
      <c r="DH91" s="188"/>
      <c r="DI91" s="188"/>
      <c r="DJ91" s="188"/>
      <c r="DK91" s="188"/>
      <c r="DL91" s="188"/>
      <c r="DM91" s="188"/>
      <c r="DN91" s="188"/>
      <c r="DO91" s="188"/>
      <c r="DP91" s="188"/>
      <c r="DQ91" s="188"/>
      <c r="DR91" s="21"/>
      <c r="DS91" s="21"/>
      <c r="DT91" s="21"/>
      <c r="DU91" s="21"/>
      <c r="DV91" s="21"/>
      <c r="DW91" s="22"/>
      <c r="DX91" s="212">
        <f>CH91</f>
        <v>2100</v>
      </c>
      <c r="DY91" s="205"/>
      <c r="DZ91" s="205"/>
      <c r="EA91" s="205"/>
      <c r="EB91" s="205"/>
      <c r="EC91" s="205"/>
      <c r="ED91" s="205"/>
      <c r="EE91" s="205"/>
      <c r="EF91" s="205"/>
      <c r="EG91" s="205"/>
      <c r="EH91" s="205"/>
      <c r="EI91" s="205"/>
      <c r="EJ91" s="206"/>
      <c r="EK91" s="215">
        <f>BC91-CH91</f>
        <v>1000</v>
      </c>
      <c r="EL91" s="205"/>
      <c r="EM91" s="205"/>
      <c r="EN91" s="205"/>
      <c r="EO91" s="205"/>
      <c r="EP91" s="205"/>
      <c r="EQ91" s="205"/>
      <c r="ER91" s="205"/>
      <c r="ES91" s="205"/>
      <c r="ET91" s="205"/>
      <c r="EU91" s="205"/>
      <c r="EV91" s="206"/>
      <c r="EW91" s="102"/>
      <c r="EX91" s="212">
        <f>BU91-DX91</f>
        <v>1000</v>
      </c>
      <c r="EY91" s="205"/>
      <c r="EZ91" s="205"/>
      <c r="FA91" s="205"/>
      <c r="FB91" s="205"/>
      <c r="FC91" s="205"/>
      <c r="FD91" s="205"/>
      <c r="FE91" s="205"/>
      <c r="FF91" s="205"/>
      <c r="FG91" s="205"/>
      <c r="FH91" s="205"/>
      <c r="FI91" s="206"/>
      <c r="FJ91" s="55"/>
    </row>
    <row r="92" spans="1:166" ht="12.75">
      <c r="A92" s="129" t="s">
        <v>284</v>
      </c>
      <c r="B92" s="261"/>
      <c r="C92" s="261"/>
      <c r="D92" s="261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1"/>
      <c r="AB92" s="261"/>
      <c r="AC92" s="261"/>
      <c r="AD92" s="261"/>
      <c r="AE92" s="261"/>
      <c r="AF92" s="261"/>
      <c r="AG92" s="261"/>
      <c r="AH92" s="261"/>
      <c r="AI92" s="261"/>
      <c r="AJ92" s="262"/>
      <c r="AK92" s="202" t="s">
        <v>76</v>
      </c>
      <c r="AL92" s="191"/>
      <c r="AM92" s="191"/>
      <c r="AN92" s="191"/>
      <c r="AO92" s="191"/>
      <c r="AP92" s="192"/>
      <c r="AQ92" s="126" t="s">
        <v>287</v>
      </c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  <c r="BB92" s="126"/>
      <c r="BC92" s="204">
        <v>10000</v>
      </c>
      <c r="BD92" s="205"/>
      <c r="BE92" s="205"/>
      <c r="BF92" s="205"/>
      <c r="BG92" s="205"/>
      <c r="BH92" s="205"/>
      <c r="BI92" s="205"/>
      <c r="BJ92" s="205"/>
      <c r="BK92" s="205"/>
      <c r="BL92" s="205"/>
      <c r="BM92" s="205"/>
      <c r="BN92" s="205"/>
      <c r="BO92" s="205"/>
      <c r="BP92" s="205"/>
      <c r="BQ92" s="205"/>
      <c r="BR92" s="205"/>
      <c r="BS92" s="205"/>
      <c r="BT92" s="206"/>
      <c r="BU92" s="207">
        <f>BC92</f>
        <v>10000</v>
      </c>
      <c r="BV92" s="205"/>
      <c r="BW92" s="205"/>
      <c r="BX92" s="205"/>
      <c r="BY92" s="205"/>
      <c r="BZ92" s="205"/>
      <c r="CA92" s="205"/>
      <c r="CB92" s="205"/>
      <c r="CC92" s="205"/>
      <c r="CD92" s="205"/>
      <c r="CE92" s="205"/>
      <c r="CF92" s="205"/>
      <c r="CG92" s="206"/>
      <c r="CH92" s="207">
        <v>10000</v>
      </c>
      <c r="CI92" s="205"/>
      <c r="CJ92" s="205"/>
      <c r="CK92" s="205"/>
      <c r="CL92" s="205"/>
      <c r="CM92" s="205"/>
      <c r="CN92" s="205"/>
      <c r="CO92" s="205"/>
      <c r="CP92" s="205"/>
      <c r="CQ92" s="205"/>
      <c r="CR92" s="205"/>
      <c r="CS92" s="205"/>
      <c r="CT92" s="65"/>
      <c r="CU92" s="65"/>
      <c r="CV92" s="65"/>
      <c r="CW92" s="66"/>
      <c r="CX92" s="207"/>
      <c r="CY92" s="188"/>
      <c r="CZ92" s="188"/>
      <c r="DA92" s="188"/>
      <c r="DB92" s="188"/>
      <c r="DC92" s="188"/>
      <c r="DD92" s="188"/>
      <c r="DE92" s="188"/>
      <c r="DF92" s="188"/>
      <c r="DG92" s="188"/>
      <c r="DH92" s="188"/>
      <c r="DI92" s="188"/>
      <c r="DJ92" s="188"/>
      <c r="DK92" s="188"/>
      <c r="DL92" s="188"/>
      <c r="DM92" s="188"/>
      <c r="DN92" s="188"/>
      <c r="DO92" s="188"/>
      <c r="DP92" s="188"/>
      <c r="DQ92" s="188"/>
      <c r="DR92" s="21"/>
      <c r="DS92" s="21"/>
      <c r="DT92" s="21"/>
      <c r="DU92" s="21"/>
      <c r="DV92" s="21"/>
      <c r="DW92" s="22"/>
      <c r="DX92" s="212">
        <f>CH92</f>
        <v>10000</v>
      </c>
      <c r="DY92" s="205"/>
      <c r="DZ92" s="205"/>
      <c r="EA92" s="205"/>
      <c r="EB92" s="205"/>
      <c r="EC92" s="205"/>
      <c r="ED92" s="205"/>
      <c r="EE92" s="205"/>
      <c r="EF92" s="205"/>
      <c r="EG92" s="205"/>
      <c r="EH92" s="205"/>
      <c r="EI92" s="205"/>
      <c r="EJ92" s="206"/>
      <c r="EK92" s="215">
        <f>BC92-CH92</f>
        <v>0</v>
      </c>
      <c r="EL92" s="205"/>
      <c r="EM92" s="205"/>
      <c r="EN92" s="205"/>
      <c r="EO92" s="205"/>
      <c r="EP92" s="205"/>
      <c r="EQ92" s="205"/>
      <c r="ER92" s="205"/>
      <c r="ES92" s="205"/>
      <c r="ET92" s="205"/>
      <c r="EU92" s="205"/>
      <c r="EV92" s="206"/>
      <c r="EW92" s="102"/>
      <c r="EX92" s="212">
        <f>BU92-EK92</f>
        <v>10000</v>
      </c>
      <c r="EY92" s="205"/>
      <c r="EZ92" s="205"/>
      <c r="FA92" s="205"/>
      <c r="FB92" s="205"/>
      <c r="FC92" s="205"/>
      <c r="FD92" s="205"/>
      <c r="FE92" s="205"/>
      <c r="FF92" s="205"/>
      <c r="FG92" s="205"/>
      <c r="FH92" s="205"/>
      <c r="FI92" s="206"/>
      <c r="FJ92" s="55"/>
    </row>
    <row r="93" spans="1:166" ht="11.25">
      <c r="A93" s="124" t="s">
        <v>77</v>
      </c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7"/>
      <c r="AK93" s="121" t="s">
        <v>78</v>
      </c>
      <c r="AL93" s="122"/>
      <c r="AM93" s="122"/>
      <c r="AN93" s="122"/>
      <c r="AO93" s="122"/>
      <c r="AP93" s="123"/>
      <c r="AQ93" s="126" t="s">
        <v>162</v>
      </c>
      <c r="AR93" s="126"/>
      <c r="AS93" s="126"/>
      <c r="AT93" s="126"/>
      <c r="AU93" s="126"/>
      <c r="AV93" s="126"/>
      <c r="AW93" s="126"/>
      <c r="AX93" s="126"/>
      <c r="AY93" s="126"/>
      <c r="AZ93" s="126"/>
      <c r="BA93" s="126"/>
      <c r="BB93" s="126"/>
      <c r="BC93" s="332">
        <v>93308</v>
      </c>
      <c r="BD93" s="333"/>
      <c r="BE93" s="333"/>
      <c r="BF93" s="333"/>
      <c r="BG93" s="333"/>
      <c r="BH93" s="333"/>
      <c r="BI93" s="333"/>
      <c r="BJ93" s="333"/>
      <c r="BK93" s="333"/>
      <c r="BL93" s="333"/>
      <c r="BM93" s="333"/>
      <c r="BN93" s="333"/>
      <c r="BO93" s="333"/>
      <c r="BP93" s="333"/>
      <c r="BQ93" s="333"/>
      <c r="BR93" s="333"/>
      <c r="BS93" s="333"/>
      <c r="BT93" s="334"/>
      <c r="BU93" s="282">
        <f t="shared" si="8"/>
        <v>93308</v>
      </c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4"/>
      <c r="CH93" s="282">
        <v>92668</v>
      </c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4"/>
      <c r="CX93" s="282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4"/>
      <c r="DK93" s="298"/>
      <c r="DL93" s="299"/>
      <c r="DM93" s="299"/>
      <c r="DN93" s="299"/>
      <c r="DO93" s="299"/>
      <c r="DP93" s="299"/>
      <c r="DQ93" s="299"/>
      <c r="DR93" s="299"/>
      <c r="DS93" s="299"/>
      <c r="DT93" s="299"/>
      <c r="DU93" s="299"/>
      <c r="DV93" s="299"/>
      <c r="DW93" s="300"/>
      <c r="DX93" s="270">
        <f t="shared" si="9"/>
        <v>92668</v>
      </c>
      <c r="DY93" s="270"/>
      <c r="DZ93" s="270"/>
      <c r="EA93" s="270"/>
      <c r="EB93" s="270"/>
      <c r="EC93" s="270"/>
      <c r="ED93" s="270"/>
      <c r="EE93" s="270"/>
      <c r="EF93" s="270"/>
      <c r="EG93" s="270"/>
      <c r="EH93" s="270"/>
      <c r="EI93" s="270"/>
      <c r="EJ93" s="270"/>
      <c r="EK93" s="278">
        <f t="shared" si="7"/>
        <v>640</v>
      </c>
      <c r="EL93" s="278"/>
      <c r="EM93" s="278"/>
      <c r="EN93" s="278"/>
      <c r="EO93" s="278"/>
      <c r="EP93" s="278"/>
      <c r="EQ93" s="278"/>
      <c r="ER93" s="278"/>
      <c r="ES93" s="278"/>
      <c r="ET93" s="278"/>
      <c r="EU93" s="278"/>
      <c r="EV93" s="278"/>
      <c r="EW93" s="278"/>
      <c r="EX93" s="270">
        <f t="shared" si="10"/>
        <v>640</v>
      </c>
      <c r="EY93" s="270"/>
      <c r="EZ93" s="270"/>
      <c r="FA93" s="270"/>
      <c r="FB93" s="270"/>
      <c r="FC93" s="270"/>
      <c r="FD93" s="270"/>
      <c r="FE93" s="270"/>
      <c r="FF93" s="270"/>
      <c r="FG93" s="270"/>
      <c r="FH93" s="270"/>
      <c r="FI93" s="270"/>
      <c r="FJ93" s="375"/>
    </row>
    <row r="94" spans="1:166" ht="11.25">
      <c r="A94" s="124" t="s">
        <v>80</v>
      </c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7"/>
      <c r="AK94" s="125" t="s">
        <v>79</v>
      </c>
      <c r="AL94" s="126"/>
      <c r="AM94" s="126"/>
      <c r="AN94" s="126"/>
      <c r="AO94" s="126"/>
      <c r="AP94" s="126"/>
      <c r="AQ94" s="126" t="s">
        <v>162</v>
      </c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6"/>
      <c r="BC94" s="398">
        <v>69627.35</v>
      </c>
      <c r="BD94" s="398"/>
      <c r="BE94" s="398"/>
      <c r="BF94" s="398"/>
      <c r="BG94" s="398"/>
      <c r="BH94" s="398"/>
      <c r="BI94" s="398"/>
      <c r="BJ94" s="398"/>
      <c r="BK94" s="398"/>
      <c r="BL94" s="398"/>
      <c r="BM94" s="398"/>
      <c r="BN94" s="398"/>
      <c r="BO94" s="398"/>
      <c r="BP94" s="398"/>
      <c r="BQ94" s="398"/>
      <c r="BR94" s="398"/>
      <c r="BS94" s="398"/>
      <c r="BT94" s="398"/>
      <c r="BU94" s="282">
        <f t="shared" si="8"/>
        <v>69627.35</v>
      </c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4"/>
      <c r="CH94" s="282">
        <v>58427.35</v>
      </c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4"/>
      <c r="CX94" s="282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4"/>
      <c r="DK94" s="298"/>
      <c r="DL94" s="299"/>
      <c r="DM94" s="299"/>
      <c r="DN94" s="299"/>
      <c r="DO94" s="299"/>
      <c r="DP94" s="299"/>
      <c r="DQ94" s="299"/>
      <c r="DR94" s="299"/>
      <c r="DS94" s="299"/>
      <c r="DT94" s="299"/>
      <c r="DU94" s="299"/>
      <c r="DV94" s="299"/>
      <c r="DW94" s="300"/>
      <c r="DX94" s="270">
        <f t="shared" si="9"/>
        <v>58427.35</v>
      </c>
      <c r="DY94" s="270"/>
      <c r="DZ94" s="270"/>
      <c r="EA94" s="270"/>
      <c r="EB94" s="270"/>
      <c r="EC94" s="270"/>
      <c r="ED94" s="270"/>
      <c r="EE94" s="270"/>
      <c r="EF94" s="270"/>
      <c r="EG94" s="270"/>
      <c r="EH94" s="270"/>
      <c r="EI94" s="270"/>
      <c r="EJ94" s="270"/>
      <c r="EK94" s="278">
        <f t="shared" si="7"/>
        <v>11200.000000000007</v>
      </c>
      <c r="EL94" s="278"/>
      <c r="EM94" s="278"/>
      <c r="EN94" s="278"/>
      <c r="EO94" s="278"/>
      <c r="EP94" s="278"/>
      <c r="EQ94" s="278"/>
      <c r="ER94" s="278"/>
      <c r="ES94" s="278"/>
      <c r="ET94" s="278"/>
      <c r="EU94" s="278"/>
      <c r="EV94" s="278"/>
      <c r="EW94" s="278"/>
      <c r="EX94" s="270">
        <f t="shared" si="10"/>
        <v>11200.000000000007</v>
      </c>
      <c r="EY94" s="270"/>
      <c r="EZ94" s="270"/>
      <c r="FA94" s="270"/>
      <c r="FB94" s="270"/>
      <c r="FC94" s="270"/>
      <c r="FD94" s="270"/>
      <c r="FE94" s="270"/>
      <c r="FF94" s="270"/>
      <c r="FG94" s="270"/>
      <c r="FH94" s="270"/>
      <c r="FI94" s="270"/>
      <c r="FJ94" s="375"/>
    </row>
    <row r="95" spans="1:166" ht="15" customHeight="1">
      <c r="A95" s="534" t="s">
        <v>276</v>
      </c>
      <c r="B95" s="261"/>
      <c r="C95" s="261"/>
      <c r="D95" s="261"/>
      <c r="E95" s="261"/>
      <c r="F95" s="261"/>
      <c r="G95" s="261"/>
      <c r="H95" s="261"/>
      <c r="I95" s="261"/>
      <c r="J95" s="261"/>
      <c r="K95" s="261"/>
      <c r="L95" s="261"/>
      <c r="M95" s="261"/>
      <c r="N95" s="261"/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261"/>
      <c r="AA95" s="261"/>
      <c r="AB95" s="261"/>
      <c r="AC95" s="261"/>
      <c r="AD95" s="261"/>
      <c r="AE95" s="261"/>
      <c r="AF95" s="261"/>
      <c r="AG95" s="261"/>
      <c r="AH95" s="261"/>
      <c r="AI95" s="261"/>
      <c r="AJ95" s="262"/>
      <c r="AK95" s="202" t="s">
        <v>274</v>
      </c>
      <c r="AL95" s="191"/>
      <c r="AM95" s="191"/>
      <c r="AN95" s="191"/>
      <c r="AO95" s="191"/>
      <c r="AP95" s="192"/>
      <c r="AQ95" s="203" t="s">
        <v>275</v>
      </c>
      <c r="AR95" s="191"/>
      <c r="AS95" s="191"/>
      <c r="AT95" s="191"/>
      <c r="AU95" s="191"/>
      <c r="AV95" s="191"/>
      <c r="AW95" s="191"/>
      <c r="AX95" s="191"/>
      <c r="AY95" s="191"/>
      <c r="AZ95" s="191"/>
      <c r="BA95" s="191"/>
      <c r="BB95" s="192"/>
      <c r="BC95" s="204">
        <v>43294</v>
      </c>
      <c r="BD95" s="205"/>
      <c r="BE95" s="205"/>
      <c r="BF95" s="205"/>
      <c r="BG95" s="205"/>
      <c r="BH95" s="205"/>
      <c r="BI95" s="205"/>
      <c r="BJ95" s="205"/>
      <c r="BK95" s="205"/>
      <c r="BL95" s="205"/>
      <c r="BM95" s="205"/>
      <c r="BN95" s="205"/>
      <c r="BO95" s="205"/>
      <c r="BP95" s="205"/>
      <c r="BQ95" s="205"/>
      <c r="BR95" s="205"/>
      <c r="BS95" s="205"/>
      <c r="BT95" s="206"/>
      <c r="BU95" s="207">
        <f>BC95</f>
        <v>43294</v>
      </c>
      <c r="BV95" s="205"/>
      <c r="BW95" s="205"/>
      <c r="BX95" s="205"/>
      <c r="BY95" s="205"/>
      <c r="BZ95" s="205"/>
      <c r="CA95" s="205"/>
      <c r="CB95" s="205"/>
      <c r="CC95" s="205"/>
      <c r="CD95" s="205"/>
      <c r="CE95" s="205"/>
      <c r="CF95" s="205"/>
      <c r="CG95" s="206"/>
      <c r="CH95" s="207">
        <v>43294</v>
      </c>
      <c r="CI95" s="205"/>
      <c r="CJ95" s="205"/>
      <c r="CK95" s="205"/>
      <c r="CL95" s="205"/>
      <c r="CM95" s="205"/>
      <c r="CN95" s="205"/>
      <c r="CO95" s="205"/>
      <c r="CP95" s="205"/>
      <c r="CQ95" s="205"/>
      <c r="CR95" s="205"/>
      <c r="CS95" s="205"/>
      <c r="CT95" s="65"/>
      <c r="CU95" s="65"/>
      <c r="CV95" s="65"/>
      <c r="CW95" s="66"/>
      <c r="CX95" s="207"/>
      <c r="CY95" s="188"/>
      <c r="CZ95" s="188"/>
      <c r="DA95" s="188"/>
      <c r="DB95" s="188"/>
      <c r="DC95" s="188"/>
      <c r="DD95" s="188"/>
      <c r="DE95" s="188"/>
      <c r="DF95" s="188"/>
      <c r="DG95" s="188"/>
      <c r="DH95" s="188"/>
      <c r="DI95" s="188"/>
      <c r="DJ95" s="188"/>
      <c r="DK95" s="188"/>
      <c r="DL95" s="188"/>
      <c r="DM95" s="188"/>
      <c r="DN95" s="188"/>
      <c r="DO95" s="188"/>
      <c r="DP95" s="188"/>
      <c r="DQ95" s="188"/>
      <c r="DR95" s="21"/>
      <c r="DS95" s="21"/>
      <c r="DT95" s="21"/>
      <c r="DU95" s="21"/>
      <c r="DV95" s="21"/>
      <c r="DW95" s="22"/>
      <c r="DX95" s="212">
        <f>CH95</f>
        <v>43294</v>
      </c>
      <c r="DY95" s="205"/>
      <c r="DZ95" s="205"/>
      <c r="EA95" s="205"/>
      <c r="EB95" s="205"/>
      <c r="EC95" s="205"/>
      <c r="ED95" s="205"/>
      <c r="EE95" s="205"/>
      <c r="EF95" s="205"/>
      <c r="EG95" s="205"/>
      <c r="EH95" s="205"/>
      <c r="EI95" s="205"/>
      <c r="EJ95" s="206"/>
      <c r="EK95" s="215">
        <f>BC95-CH95</f>
        <v>0</v>
      </c>
      <c r="EL95" s="205"/>
      <c r="EM95" s="205"/>
      <c r="EN95" s="205"/>
      <c r="EO95" s="205"/>
      <c r="EP95" s="205"/>
      <c r="EQ95" s="205"/>
      <c r="ER95" s="205"/>
      <c r="ES95" s="205"/>
      <c r="ET95" s="205"/>
      <c r="EU95" s="205"/>
      <c r="EV95" s="206"/>
      <c r="EW95" s="102"/>
      <c r="EX95" s="212">
        <f>BU95-DX95</f>
        <v>0</v>
      </c>
      <c r="EY95" s="205"/>
      <c r="EZ95" s="205"/>
      <c r="FA95" s="205"/>
      <c r="FB95" s="205"/>
      <c r="FC95" s="205"/>
      <c r="FD95" s="205"/>
      <c r="FE95" s="205"/>
      <c r="FF95" s="205"/>
      <c r="FG95" s="205"/>
      <c r="FH95" s="205"/>
      <c r="FI95" s="206"/>
      <c r="FJ95" s="55"/>
    </row>
    <row r="96" spans="1:166" s="26" customFormat="1" ht="36" customHeight="1">
      <c r="A96" s="253" t="s">
        <v>135</v>
      </c>
      <c r="B96" s="254"/>
      <c r="C96" s="254"/>
      <c r="D96" s="254"/>
      <c r="E96" s="254"/>
      <c r="F96" s="254"/>
      <c r="G96" s="254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4"/>
      <c r="S96" s="254"/>
      <c r="T96" s="254"/>
      <c r="U96" s="254"/>
      <c r="V96" s="254"/>
      <c r="W96" s="254"/>
      <c r="X96" s="254"/>
      <c r="Y96" s="254"/>
      <c r="Z96" s="254"/>
      <c r="AA96" s="254"/>
      <c r="AB96" s="254"/>
      <c r="AC96" s="254"/>
      <c r="AD96" s="254"/>
      <c r="AE96" s="254"/>
      <c r="AF96" s="254"/>
      <c r="AG96" s="254"/>
      <c r="AH96" s="254"/>
      <c r="AI96" s="254"/>
      <c r="AJ96" s="255"/>
      <c r="AK96" s="538"/>
      <c r="AL96" s="425"/>
      <c r="AM96" s="425"/>
      <c r="AN96" s="425"/>
      <c r="AO96" s="425"/>
      <c r="AP96" s="425"/>
      <c r="AQ96" s="425" t="s">
        <v>187</v>
      </c>
      <c r="AR96" s="425"/>
      <c r="AS96" s="425"/>
      <c r="AT96" s="425"/>
      <c r="AU96" s="425"/>
      <c r="AV96" s="425"/>
      <c r="AW96" s="425"/>
      <c r="AX96" s="425"/>
      <c r="AY96" s="425"/>
      <c r="AZ96" s="425"/>
      <c r="BA96" s="425"/>
      <c r="BB96" s="425"/>
      <c r="BC96" s="213">
        <f>BC97+BC98</f>
        <v>139011.22</v>
      </c>
      <c r="BD96" s="542"/>
      <c r="BE96" s="542"/>
      <c r="BF96" s="542"/>
      <c r="BG96" s="542"/>
      <c r="BH96" s="542"/>
      <c r="BI96" s="542"/>
      <c r="BJ96" s="542"/>
      <c r="BK96" s="542"/>
      <c r="BL96" s="542"/>
      <c r="BM96" s="542"/>
      <c r="BN96" s="542"/>
      <c r="BO96" s="542"/>
      <c r="BP96" s="542"/>
      <c r="BQ96" s="542"/>
      <c r="BR96" s="542"/>
      <c r="BS96" s="542"/>
      <c r="BT96" s="543"/>
      <c r="BU96" s="279">
        <f t="shared" si="8"/>
        <v>139011.22</v>
      </c>
      <c r="BV96" s="280"/>
      <c r="BW96" s="280"/>
      <c r="BX96" s="280"/>
      <c r="BY96" s="280"/>
      <c r="BZ96" s="280"/>
      <c r="CA96" s="280"/>
      <c r="CB96" s="280"/>
      <c r="CC96" s="280"/>
      <c r="CD96" s="280"/>
      <c r="CE96" s="280"/>
      <c r="CF96" s="280"/>
      <c r="CG96" s="281"/>
      <c r="CH96" s="279">
        <f>CH97+CH98</f>
        <v>139011.22</v>
      </c>
      <c r="CI96" s="280"/>
      <c r="CJ96" s="280"/>
      <c r="CK96" s="280"/>
      <c r="CL96" s="280"/>
      <c r="CM96" s="280"/>
      <c r="CN96" s="280"/>
      <c r="CO96" s="280"/>
      <c r="CP96" s="280"/>
      <c r="CQ96" s="280"/>
      <c r="CR96" s="280"/>
      <c r="CS96" s="280"/>
      <c r="CT96" s="280"/>
      <c r="CU96" s="280"/>
      <c r="CV96" s="280"/>
      <c r="CW96" s="281"/>
      <c r="CX96" s="279"/>
      <c r="CY96" s="239"/>
      <c r="CZ96" s="239"/>
      <c r="DA96" s="239"/>
      <c r="DB96" s="239"/>
      <c r="DC96" s="239"/>
      <c r="DD96" s="239"/>
      <c r="DE96" s="239"/>
      <c r="DF96" s="239"/>
      <c r="DG96" s="239"/>
      <c r="DH96" s="239"/>
      <c r="DI96" s="239"/>
      <c r="DJ96" s="239"/>
      <c r="DK96" s="239"/>
      <c r="DL96" s="239"/>
      <c r="DM96" s="239"/>
      <c r="DN96" s="239"/>
      <c r="DO96" s="239"/>
      <c r="DP96" s="239"/>
      <c r="DQ96" s="239"/>
      <c r="DR96" s="37"/>
      <c r="DS96" s="37"/>
      <c r="DT96" s="37"/>
      <c r="DU96" s="37"/>
      <c r="DV96" s="37"/>
      <c r="DW96" s="38"/>
      <c r="DX96" s="290">
        <f t="shared" si="9"/>
        <v>139011.22</v>
      </c>
      <c r="DY96" s="290"/>
      <c r="DZ96" s="290"/>
      <c r="EA96" s="290"/>
      <c r="EB96" s="290"/>
      <c r="EC96" s="290"/>
      <c r="ED96" s="290"/>
      <c r="EE96" s="290"/>
      <c r="EF96" s="290"/>
      <c r="EG96" s="290"/>
      <c r="EH96" s="290"/>
      <c r="EI96" s="290"/>
      <c r="EJ96" s="290"/>
      <c r="EK96" s="565">
        <f t="shared" si="7"/>
        <v>0</v>
      </c>
      <c r="EL96" s="565"/>
      <c r="EM96" s="565"/>
      <c r="EN96" s="565"/>
      <c r="EO96" s="565"/>
      <c r="EP96" s="565"/>
      <c r="EQ96" s="565"/>
      <c r="ER96" s="565"/>
      <c r="ES96" s="565"/>
      <c r="ET96" s="565"/>
      <c r="EU96" s="565"/>
      <c r="EV96" s="565"/>
      <c r="EW96" s="565"/>
      <c r="EX96" s="290">
        <f t="shared" si="10"/>
        <v>0</v>
      </c>
      <c r="EY96" s="290"/>
      <c r="EZ96" s="290"/>
      <c r="FA96" s="290"/>
      <c r="FB96" s="290"/>
      <c r="FC96" s="290"/>
      <c r="FD96" s="290"/>
      <c r="FE96" s="290"/>
      <c r="FF96" s="290"/>
      <c r="FG96" s="290"/>
      <c r="FH96" s="290"/>
      <c r="FI96" s="290"/>
      <c r="FJ96" s="374"/>
    </row>
    <row r="97" spans="1:166" ht="12.75">
      <c r="A97" s="533" t="s">
        <v>58</v>
      </c>
      <c r="B97" s="533"/>
      <c r="C97" s="533"/>
      <c r="D97" s="533"/>
      <c r="E97" s="533"/>
      <c r="F97" s="533"/>
      <c r="G97" s="533"/>
      <c r="H97" s="533"/>
      <c r="I97" s="533"/>
      <c r="J97" s="533"/>
      <c r="K97" s="533"/>
      <c r="L97" s="533"/>
      <c r="M97" s="533"/>
      <c r="N97" s="533"/>
      <c r="O97" s="533"/>
      <c r="P97" s="533"/>
      <c r="Q97" s="533"/>
      <c r="R97" s="533"/>
      <c r="S97" s="533"/>
      <c r="T97" s="533"/>
      <c r="U97" s="533"/>
      <c r="V97" s="533"/>
      <c r="W97" s="533"/>
      <c r="X97" s="533"/>
      <c r="Y97" s="533"/>
      <c r="Z97" s="533"/>
      <c r="AA97" s="533"/>
      <c r="AB97" s="533"/>
      <c r="AC97" s="533"/>
      <c r="AD97" s="533"/>
      <c r="AE97" s="533"/>
      <c r="AF97" s="533"/>
      <c r="AG97" s="533"/>
      <c r="AH97" s="533"/>
      <c r="AI97" s="533"/>
      <c r="AJ97" s="533"/>
      <c r="AK97" s="125" t="s">
        <v>59</v>
      </c>
      <c r="AL97" s="126"/>
      <c r="AM97" s="126"/>
      <c r="AN97" s="126"/>
      <c r="AO97" s="126"/>
      <c r="AP97" s="126"/>
      <c r="AQ97" s="126" t="s">
        <v>188</v>
      </c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204">
        <v>106767.47</v>
      </c>
      <c r="BD97" s="306"/>
      <c r="BE97" s="306"/>
      <c r="BF97" s="306"/>
      <c r="BG97" s="306"/>
      <c r="BH97" s="306"/>
      <c r="BI97" s="306"/>
      <c r="BJ97" s="306"/>
      <c r="BK97" s="306"/>
      <c r="BL97" s="306"/>
      <c r="BM97" s="306"/>
      <c r="BN97" s="306"/>
      <c r="BO97" s="306"/>
      <c r="BP97" s="306"/>
      <c r="BQ97" s="306"/>
      <c r="BR97" s="306"/>
      <c r="BS97" s="306"/>
      <c r="BT97" s="307"/>
      <c r="BU97" s="282">
        <f t="shared" si="8"/>
        <v>106767.47</v>
      </c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4"/>
      <c r="CH97" s="282">
        <v>106767.47</v>
      </c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4"/>
      <c r="CX97" s="207"/>
      <c r="CY97" s="188"/>
      <c r="CZ97" s="188"/>
      <c r="DA97" s="188"/>
      <c r="DB97" s="188"/>
      <c r="DC97" s="188"/>
      <c r="DD97" s="188"/>
      <c r="DE97" s="188"/>
      <c r="DF97" s="188"/>
      <c r="DG97" s="188"/>
      <c r="DH97" s="188"/>
      <c r="DI97" s="188"/>
      <c r="DJ97" s="188"/>
      <c r="DK97" s="188"/>
      <c r="DL97" s="188"/>
      <c r="DM97" s="188"/>
      <c r="DN97" s="188"/>
      <c r="DO97" s="188"/>
      <c r="DP97" s="188"/>
      <c r="DQ97" s="188"/>
      <c r="DR97" s="21"/>
      <c r="DS97" s="21"/>
      <c r="DT97" s="21"/>
      <c r="DU97" s="21"/>
      <c r="DV97" s="21"/>
      <c r="DW97" s="22"/>
      <c r="DX97" s="270">
        <f t="shared" si="9"/>
        <v>106767.47</v>
      </c>
      <c r="DY97" s="270"/>
      <c r="DZ97" s="270"/>
      <c r="EA97" s="270"/>
      <c r="EB97" s="270"/>
      <c r="EC97" s="270"/>
      <c r="ED97" s="270"/>
      <c r="EE97" s="270"/>
      <c r="EF97" s="270"/>
      <c r="EG97" s="270"/>
      <c r="EH97" s="270"/>
      <c r="EI97" s="270"/>
      <c r="EJ97" s="270"/>
      <c r="EK97" s="558">
        <f t="shared" si="7"/>
        <v>0</v>
      </c>
      <c r="EL97" s="558"/>
      <c r="EM97" s="558"/>
      <c r="EN97" s="558"/>
      <c r="EO97" s="558"/>
      <c r="EP97" s="558"/>
      <c r="EQ97" s="558"/>
      <c r="ER97" s="558"/>
      <c r="ES97" s="558"/>
      <c r="ET97" s="558"/>
      <c r="EU97" s="558"/>
      <c r="EV97" s="558"/>
      <c r="EW97" s="558"/>
      <c r="EX97" s="270">
        <f t="shared" si="10"/>
        <v>0</v>
      </c>
      <c r="EY97" s="270"/>
      <c r="EZ97" s="270"/>
      <c r="FA97" s="270"/>
      <c r="FB97" s="270"/>
      <c r="FC97" s="270"/>
      <c r="FD97" s="270"/>
      <c r="FE97" s="270"/>
      <c r="FF97" s="270"/>
      <c r="FG97" s="270"/>
      <c r="FH97" s="270"/>
      <c r="FI97" s="270"/>
      <c r="FJ97" s="375"/>
    </row>
    <row r="98" spans="1:166" ht="12.75">
      <c r="A98" s="124" t="s">
        <v>62</v>
      </c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5" t="s">
        <v>63</v>
      </c>
      <c r="AL98" s="126"/>
      <c r="AM98" s="126"/>
      <c r="AN98" s="126"/>
      <c r="AO98" s="126"/>
      <c r="AP98" s="126"/>
      <c r="AQ98" s="126" t="s">
        <v>188</v>
      </c>
      <c r="AR98" s="126"/>
      <c r="AS98" s="126"/>
      <c r="AT98" s="126"/>
      <c r="AU98" s="126"/>
      <c r="AV98" s="126"/>
      <c r="AW98" s="126"/>
      <c r="AX98" s="126"/>
      <c r="AY98" s="126"/>
      <c r="AZ98" s="126"/>
      <c r="BA98" s="126"/>
      <c r="BB98" s="126"/>
      <c r="BC98" s="204">
        <v>32243.75</v>
      </c>
      <c r="BD98" s="306"/>
      <c r="BE98" s="306"/>
      <c r="BF98" s="306"/>
      <c r="BG98" s="306"/>
      <c r="BH98" s="306"/>
      <c r="BI98" s="306"/>
      <c r="BJ98" s="306"/>
      <c r="BK98" s="306"/>
      <c r="BL98" s="306"/>
      <c r="BM98" s="306"/>
      <c r="BN98" s="306"/>
      <c r="BO98" s="306"/>
      <c r="BP98" s="306"/>
      <c r="BQ98" s="306"/>
      <c r="BR98" s="306"/>
      <c r="BS98" s="306"/>
      <c r="BT98" s="307"/>
      <c r="BU98" s="282">
        <f t="shared" si="8"/>
        <v>32243.75</v>
      </c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4"/>
      <c r="CH98" s="282">
        <v>32243.75</v>
      </c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4"/>
      <c r="CX98" s="207"/>
      <c r="CY98" s="188"/>
      <c r="CZ98" s="188"/>
      <c r="DA98" s="188"/>
      <c r="DB98" s="188"/>
      <c r="DC98" s="188"/>
      <c r="DD98" s="188"/>
      <c r="DE98" s="188"/>
      <c r="DF98" s="188"/>
      <c r="DG98" s="188"/>
      <c r="DH98" s="188"/>
      <c r="DI98" s="188"/>
      <c r="DJ98" s="188"/>
      <c r="DK98" s="188"/>
      <c r="DL98" s="188"/>
      <c r="DM98" s="188"/>
      <c r="DN98" s="188"/>
      <c r="DO98" s="188"/>
      <c r="DP98" s="188"/>
      <c r="DQ98" s="188"/>
      <c r="DR98" s="21"/>
      <c r="DS98" s="21"/>
      <c r="DT98" s="21"/>
      <c r="DU98" s="21"/>
      <c r="DV98" s="21"/>
      <c r="DW98" s="22"/>
      <c r="DX98" s="270">
        <f t="shared" si="9"/>
        <v>32243.75</v>
      </c>
      <c r="DY98" s="270"/>
      <c r="DZ98" s="270"/>
      <c r="EA98" s="270"/>
      <c r="EB98" s="270"/>
      <c r="EC98" s="270"/>
      <c r="ED98" s="270"/>
      <c r="EE98" s="270"/>
      <c r="EF98" s="270"/>
      <c r="EG98" s="270"/>
      <c r="EH98" s="270"/>
      <c r="EI98" s="270"/>
      <c r="EJ98" s="270"/>
      <c r="EK98" s="278">
        <f t="shared" si="7"/>
        <v>0</v>
      </c>
      <c r="EL98" s="278"/>
      <c r="EM98" s="278"/>
      <c r="EN98" s="278"/>
      <c r="EO98" s="278"/>
      <c r="EP98" s="278"/>
      <c r="EQ98" s="278"/>
      <c r="ER98" s="278"/>
      <c r="ES98" s="278"/>
      <c r="ET98" s="278"/>
      <c r="EU98" s="278"/>
      <c r="EV98" s="278"/>
      <c r="EW98" s="278"/>
      <c r="EX98" s="270">
        <f t="shared" si="10"/>
        <v>0</v>
      </c>
      <c r="EY98" s="270"/>
      <c r="EZ98" s="270"/>
      <c r="FA98" s="270"/>
      <c r="FB98" s="270"/>
      <c r="FC98" s="270"/>
      <c r="FD98" s="270"/>
      <c r="FE98" s="270"/>
      <c r="FF98" s="270"/>
      <c r="FG98" s="270"/>
      <c r="FH98" s="270"/>
      <c r="FI98" s="270"/>
      <c r="FJ98" s="375"/>
    </row>
    <row r="99" spans="1:166" ht="46.5" customHeight="1">
      <c r="A99" s="253" t="s">
        <v>261</v>
      </c>
      <c r="B99" s="254"/>
      <c r="C99" s="254"/>
      <c r="D99" s="254"/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54"/>
      <c r="X99" s="254"/>
      <c r="Y99" s="254"/>
      <c r="Z99" s="254"/>
      <c r="AA99" s="254"/>
      <c r="AB99" s="254"/>
      <c r="AC99" s="254"/>
      <c r="AD99" s="254"/>
      <c r="AE99" s="254"/>
      <c r="AF99" s="254"/>
      <c r="AG99" s="254"/>
      <c r="AH99" s="254"/>
      <c r="AI99" s="254"/>
      <c r="AJ99" s="255"/>
      <c r="AK99" s="121"/>
      <c r="AL99" s="194"/>
      <c r="AM99" s="194"/>
      <c r="AN99" s="194"/>
      <c r="AO99" s="194"/>
      <c r="AP99" s="195"/>
      <c r="AQ99" s="425" t="s">
        <v>262</v>
      </c>
      <c r="AR99" s="425"/>
      <c r="AS99" s="425"/>
      <c r="AT99" s="425"/>
      <c r="AU99" s="425"/>
      <c r="AV99" s="425"/>
      <c r="AW99" s="425"/>
      <c r="AX99" s="425"/>
      <c r="AY99" s="425"/>
      <c r="AZ99" s="425"/>
      <c r="BA99" s="425"/>
      <c r="BB99" s="425"/>
      <c r="BC99" s="213">
        <f>BC100+BC101</f>
        <v>110000</v>
      </c>
      <c r="BD99" s="214"/>
      <c r="BE99" s="214"/>
      <c r="BF99" s="214"/>
      <c r="BG99" s="214"/>
      <c r="BH99" s="214"/>
      <c r="BI99" s="214"/>
      <c r="BJ99" s="214"/>
      <c r="BK99" s="214"/>
      <c r="BL99" s="214"/>
      <c r="BM99" s="214"/>
      <c r="BN99" s="214"/>
      <c r="BO99" s="214"/>
      <c r="BP99" s="214"/>
      <c r="BQ99" s="214"/>
      <c r="BR99" s="214"/>
      <c r="BS99" s="214"/>
      <c r="BT99" s="249"/>
      <c r="BU99" s="279">
        <f>BC99</f>
        <v>110000</v>
      </c>
      <c r="BV99" s="384"/>
      <c r="BW99" s="384"/>
      <c r="BX99" s="384"/>
      <c r="BY99" s="384"/>
      <c r="BZ99" s="384"/>
      <c r="CA99" s="384"/>
      <c r="CB99" s="384"/>
      <c r="CC99" s="384"/>
      <c r="CD99" s="384"/>
      <c r="CE99" s="384"/>
      <c r="CF99" s="384"/>
      <c r="CG99" s="566"/>
      <c r="CH99" s="279">
        <f>CH100+CH101</f>
        <v>110000</v>
      </c>
      <c r="CI99" s="384"/>
      <c r="CJ99" s="384"/>
      <c r="CK99" s="384"/>
      <c r="CL99" s="384"/>
      <c r="CM99" s="384"/>
      <c r="CN99" s="384"/>
      <c r="CO99" s="384"/>
      <c r="CP99" s="384"/>
      <c r="CQ99" s="384"/>
      <c r="CR99" s="384"/>
      <c r="CS99" s="384"/>
      <c r="CT99" s="65"/>
      <c r="CU99" s="65"/>
      <c r="CV99" s="65"/>
      <c r="CW99" s="66"/>
      <c r="CX99" s="207"/>
      <c r="CY99" s="188"/>
      <c r="CZ99" s="188"/>
      <c r="DA99" s="188"/>
      <c r="DB99" s="188"/>
      <c r="DC99" s="188"/>
      <c r="DD99" s="188"/>
      <c r="DE99" s="188"/>
      <c r="DF99" s="188"/>
      <c r="DG99" s="188"/>
      <c r="DH99" s="188"/>
      <c r="DI99" s="188"/>
      <c r="DJ99" s="188"/>
      <c r="DK99" s="188"/>
      <c r="DL99" s="188"/>
      <c r="DM99" s="188"/>
      <c r="DN99" s="188"/>
      <c r="DO99" s="188"/>
      <c r="DP99" s="188"/>
      <c r="DQ99" s="188"/>
      <c r="DR99" s="21"/>
      <c r="DS99" s="21"/>
      <c r="DT99" s="21"/>
      <c r="DU99" s="21"/>
      <c r="DV99" s="21"/>
      <c r="DW99" s="22"/>
      <c r="DX99" s="383">
        <f>CH99</f>
        <v>110000</v>
      </c>
      <c r="DY99" s="384"/>
      <c r="DZ99" s="384"/>
      <c r="EA99" s="384"/>
      <c r="EB99" s="384"/>
      <c r="EC99" s="384"/>
      <c r="ED99" s="384"/>
      <c r="EE99" s="384"/>
      <c r="EF99" s="384"/>
      <c r="EG99" s="384"/>
      <c r="EH99" s="384"/>
      <c r="EI99" s="384"/>
      <c r="EJ99" s="566"/>
      <c r="EK99" s="570">
        <f>BC99-CH99</f>
        <v>0</v>
      </c>
      <c r="EL99" s="384"/>
      <c r="EM99" s="384"/>
      <c r="EN99" s="384"/>
      <c r="EO99" s="384"/>
      <c r="EP99" s="384"/>
      <c r="EQ99" s="384"/>
      <c r="ER99" s="384"/>
      <c r="ES99" s="384"/>
      <c r="ET99" s="384"/>
      <c r="EU99" s="384"/>
      <c r="EV99" s="384"/>
      <c r="EW99" s="109"/>
      <c r="EX99" s="383">
        <f>BU99-DX99</f>
        <v>0</v>
      </c>
      <c r="EY99" s="384"/>
      <c r="EZ99" s="384"/>
      <c r="FA99" s="384"/>
      <c r="FB99" s="384"/>
      <c r="FC99" s="384"/>
      <c r="FD99" s="384"/>
      <c r="FE99" s="384"/>
      <c r="FF99" s="384"/>
      <c r="FG99" s="384"/>
      <c r="FH99" s="384"/>
      <c r="FI99" s="384"/>
      <c r="FJ99" s="103"/>
    </row>
    <row r="100" spans="1:166" ht="12.75">
      <c r="A100" s="533" t="s">
        <v>75</v>
      </c>
      <c r="B100" s="533"/>
      <c r="C100" s="533"/>
      <c r="D100" s="533"/>
      <c r="E100" s="533"/>
      <c r="F100" s="533"/>
      <c r="G100" s="533"/>
      <c r="H100" s="533"/>
      <c r="I100" s="533"/>
      <c r="J100" s="533"/>
      <c r="K100" s="533"/>
      <c r="L100" s="533"/>
      <c r="M100" s="533"/>
      <c r="N100" s="533"/>
      <c r="O100" s="533"/>
      <c r="P100" s="533"/>
      <c r="Q100" s="533"/>
      <c r="R100" s="533"/>
      <c r="S100" s="533"/>
      <c r="T100" s="533"/>
      <c r="U100" s="533"/>
      <c r="V100" s="533"/>
      <c r="W100" s="533"/>
      <c r="X100" s="533"/>
      <c r="Y100" s="533"/>
      <c r="Z100" s="533"/>
      <c r="AA100" s="533"/>
      <c r="AB100" s="533"/>
      <c r="AC100" s="533"/>
      <c r="AD100" s="533"/>
      <c r="AE100" s="533"/>
      <c r="AF100" s="533"/>
      <c r="AG100" s="533"/>
      <c r="AH100" s="533"/>
      <c r="AI100" s="533"/>
      <c r="AJ100" s="533"/>
      <c r="AK100" s="121" t="s">
        <v>76</v>
      </c>
      <c r="AL100" s="194"/>
      <c r="AM100" s="194"/>
      <c r="AN100" s="194"/>
      <c r="AO100" s="194"/>
      <c r="AP100" s="195"/>
      <c r="AQ100" s="126" t="s">
        <v>289</v>
      </c>
      <c r="AR100" s="126"/>
      <c r="AS100" s="126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204">
        <v>110000</v>
      </c>
      <c r="BD100" s="205"/>
      <c r="BE100" s="205"/>
      <c r="BF100" s="205"/>
      <c r="BG100" s="205"/>
      <c r="BH100" s="205"/>
      <c r="BI100" s="205"/>
      <c r="BJ100" s="205"/>
      <c r="BK100" s="205"/>
      <c r="BL100" s="205"/>
      <c r="BM100" s="205"/>
      <c r="BN100" s="205"/>
      <c r="BO100" s="205"/>
      <c r="BP100" s="205"/>
      <c r="BQ100" s="205"/>
      <c r="BR100" s="205"/>
      <c r="BS100" s="205"/>
      <c r="BT100" s="206"/>
      <c r="BU100" s="282">
        <f>BC100</f>
        <v>110000</v>
      </c>
      <c r="BV100" s="241"/>
      <c r="BW100" s="241"/>
      <c r="BX100" s="241"/>
      <c r="BY100" s="241"/>
      <c r="BZ100" s="241"/>
      <c r="CA100" s="241"/>
      <c r="CB100" s="241"/>
      <c r="CC100" s="241"/>
      <c r="CD100" s="241"/>
      <c r="CE100" s="241"/>
      <c r="CF100" s="241"/>
      <c r="CG100" s="242"/>
      <c r="CH100" s="282">
        <v>110000</v>
      </c>
      <c r="CI100" s="241"/>
      <c r="CJ100" s="241"/>
      <c r="CK100" s="241"/>
      <c r="CL100" s="241"/>
      <c r="CM100" s="241"/>
      <c r="CN100" s="241"/>
      <c r="CO100" s="241"/>
      <c r="CP100" s="241"/>
      <c r="CQ100" s="241"/>
      <c r="CR100" s="241"/>
      <c r="CS100" s="241"/>
      <c r="CT100" s="65"/>
      <c r="CU100" s="65"/>
      <c r="CV100" s="65"/>
      <c r="CW100" s="66"/>
      <c r="CX100" s="207"/>
      <c r="CY100" s="188"/>
      <c r="CZ100" s="188"/>
      <c r="DA100" s="188"/>
      <c r="DB100" s="188"/>
      <c r="DC100" s="188"/>
      <c r="DD100" s="188"/>
      <c r="DE100" s="188"/>
      <c r="DF100" s="188"/>
      <c r="DG100" s="188"/>
      <c r="DH100" s="188"/>
      <c r="DI100" s="188"/>
      <c r="DJ100" s="188"/>
      <c r="DK100" s="188"/>
      <c r="DL100" s="188"/>
      <c r="DM100" s="188"/>
      <c r="DN100" s="188"/>
      <c r="DO100" s="188"/>
      <c r="DP100" s="188"/>
      <c r="DQ100" s="188"/>
      <c r="DR100" s="21"/>
      <c r="DS100" s="21"/>
      <c r="DT100" s="21"/>
      <c r="DU100" s="21"/>
      <c r="DV100" s="21"/>
      <c r="DW100" s="22"/>
      <c r="DX100" s="385">
        <f>CH100</f>
        <v>110000</v>
      </c>
      <c r="DY100" s="241"/>
      <c r="DZ100" s="241"/>
      <c r="EA100" s="241"/>
      <c r="EB100" s="241"/>
      <c r="EC100" s="241"/>
      <c r="ED100" s="241"/>
      <c r="EE100" s="241"/>
      <c r="EF100" s="241"/>
      <c r="EG100" s="241"/>
      <c r="EH100" s="241"/>
      <c r="EI100" s="241"/>
      <c r="EJ100" s="242"/>
      <c r="EK100" s="571">
        <f>BC100-CH100</f>
        <v>0</v>
      </c>
      <c r="EL100" s="241"/>
      <c r="EM100" s="241"/>
      <c r="EN100" s="241"/>
      <c r="EO100" s="241"/>
      <c r="EP100" s="241"/>
      <c r="EQ100" s="241"/>
      <c r="ER100" s="241"/>
      <c r="ES100" s="241"/>
      <c r="ET100" s="241"/>
      <c r="EU100" s="241"/>
      <c r="EV100" s="241"/>
      <c r="EW100" s="109"/>
      <c r="EX100" s="385">
        <f>BU100-DX100</f>
        <v>0</v>
      </c>
      <c r="EY100" s="241"/>
      <c r="EZ100" s="241"/>
      <c r="FA100" s="241"/>
      <c r="FB100" s="241"/>
      <c r="FC100" s="241"/>
      <c r="FD100" s="241"/>
      <c r="FE100" s="241"/>
      <c r="FF100" s="241"/>
      <c r="FG100" s="241"/>
      <c r="FH100" s="241"/>
      <c r="FI100" s="241"/>
      <c r="FJ100" s="103"/>
    </row>
    <row r="101" spans="1:166" ht="12.75" hidden="1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1"/>
      <c r="AL101" s="194"/>
      <c r="AM101" s="194"/>
      <c r="AN101" s="194"/>
      <c r="AO101" s="194"/>
      <c r="AP101" s="195"/>
      <c r="AQ101" s="126"/>
      <c r="AR101" s="126"/>
      <c r="AS101" s="126"/>
      <c r="AT101" s="126"/>
      <c r="AU101" s="126"/>
      <c r="AV101" s="126"/>
      <c r="AW101" s="126"/>
      <c r="AX101" s="126"/>
      <c r="AY101" s="126"/>
      <c r="AZ101" s="126"/>
      <c r="BA101" s="126"/>
      <c r="BB101" s="126"/>
      <c r="BC101" s="204"/>
      <c r="BD101" s="205"/>
      <c r="BE101" s="205"/>
      <c r="BF101" s="205"/>
      <c r="BG101" s="205"/>
      <c r="BH101" s="205"/>
      <c r="BI101" s="205"/>
      <c r="BJ101" s="205"/>
      <c r="BK101" s="205"/>
      <c r="BL101" s="205"/>
      <c r="BM101" s="205"/>
      <c r="BN101" s="205"/>
      <c r="BO101" s="205"/>
      <c r="BP101" s="205"/>
      <c r="BQ101" s="205"/>
      <c r="BR101" s="205"/>
      <c r="BS101" s="205"/>
      <c r="BT101" s="206"/>
      <c r="BU101" s="282">
        <f>BC101</f>
        <v>0</v>
      </c>
      <c r="BV101" s="241"/>
      <c r="BW101" s="241"/>
      <c r="BX101" s="241"/>
      <c r="BY101" s="241"/>
      <c r="BZ101" s="241"/>
      <c r="CA101" s="241"/>
      <c r="CB101" s="241"/>
      <c r="CC101" s="241"/>
      <c r="CD101" s="241"/>
      <c r="CE101" s="241"/>
      <c r="CF101" s="241"/>
      <c r="CG101" s="242"/>
      <c r="CH101" s="282">
        <v>0</v>
      </c>
      <c r="CI101" s="241"/>
      <c r="CJ101" s="241"/>
      <c r="CK101" s="241"/>
      <c r="CL101" s="241"/>
      <c r="CM101" s="241"/>
      <c r="CN101" s="241"/>
      <c r="CO101" s="241"/>
      <c r="CP101" s="241"/>
      <c r="CQ101" s="241"/>
      <c r="CR101" s="241"/>
      <c r="CS101" s="241"/>
      <c r="CT101" s="65"/>
      <c r="CU101" s="65"/>
      <c r="CV101" s="65"/>
      <c r="CW101" s="66"/>
      <c r="CX101" s="207"/>
      <c r="CY101" s="188"/>
      <c r="CZ101" s="188"/>
      <c r="DA101" s="188"/>
      <c r="DB101" s="188"/>
      <c r="DC101" s="188"/>
      <c r="DD101" s="188"/>
      <c r="DE101" s="188"/>
      <c r="DF101" s="188"/>
      <c r="DG101" s="188"/>
      <c r="DH101" s="188"/>
      <c r="DI101" s="188"/>
      <c r="DJ101" s="188"/>
      <c r="DK101" s="188"/>
      <c r="DL101" s="188"/>
      <c r="DM101" s="188"/>
      <c r="DN101" s="188"/>
      <c r="DO101" s="188"/>
      <c r="DP101" s="188"/>
      <c r="DQ101" s="188"/>
      <c r="DR101" s="21"/>
      <c r="DS101" s="21"/>
      <c r="DT101" s="21"/>
      <c r="DU101" s="21"/>
      <c r="DV101" s="21"/>
      <c r="DW101" s="22"/>
      <c r="DX101" s="385">
        <f>CH101</f>
        <v>0</v>
      </c>
      <c r="DY101" s="241"/>
      <c r="DZ101" s="241"/>
      <c r="EA101" s="241"/>
      <c r="EB101" s="241"/>
      <c r="EC101" s="241"/>
      <c r="ED101" s="241"/>
      <c r="EE101" s="241"/>
      <c r="EF101" s="241"/>
      <c r="EG101" s="241"/>
      <c r="EH101" s="241"/>
      <c r="EI101" s="241"/>
      <c r="EJ101" s="242"/>
      <c r="EK101" s="571">
        <f>BC101-CH101</f>
        <v>0</v>
      </c>
      <c r="EL101" s="241"/>
      <c r="EM101" s="241"/>
      <c r="EN101" s="241"/>
      <c r="EO101" s="241"/>
      <c r="EP101" s="241"/>
      <c r="EQ101" s="241"/>
      <c r="ER101" s="241"/>
      <c r="ES101" s="241"/>
      <c r="ET101" s="241"/>
      <c r="EU101" s="241"/>
      <c r="EV101" s="241"/>
      <c r="EW101" s="109"/>
      <c r="EX101" s="385">
        <f>BU101-DX101</f>
        <v>0</v>
      </c>
      <c r="EY101" s="241"/>
      <c r="EZ101" s="241"/>
      <c r="FA101" s="241"/>
      <c r="FB101" s="241"/>
      <c r="FC101" s="241"/>
      <c r="FD101" s="241"/>
      <c r="FE101" s="241"/>
      <c r="FF101" s="241"/>
      <c r="FG101" s="241"/>
      <c r="FH101" s="241"/>
      <c r="FI101" s="241"/>
      <c r="FJ101" s="103"/>
    </row>
    <row r="102" spans="1:166" s="26" customFormat="1" ht="21.75" customHeight="1">
      <c r="A102" s="253" t="s">
        <v>151</v>
      </c>
      <c r="B102" s="254"/>
      <c r="C102" s="254"/>
      <c r="D102" s="254"/>
      <c r="E102" s="254"/>
      <c r="F102" s="254"/>
      <c r="G102" s="254"/>
      <c r="H102" s="254"/>
      <c r="I102" s="254"/>
      <c r="J102" s="254"/>
      <c r="K102" s="254"/>
      <c r="L102" s="254"/>
      <c r="M102" s="254"/>
      <c r="N102" s="254"/>
      <c r="O102" s="254"/>
      <c r="P102" s="254"/>
      <c r="Q102" s="254"/>
      <c r="R102" s="254"/>
      <c r="S102" s="254"/>
      <c r="T102" s="254"/>
      <c r="U102" s="254"/>
      <c r="V102" s="254"/>
      <c r="W102" s="254"/>
      <c r="X102" s="254"/>
      <c r="Y102" s="254"/>
      <c r="Z102" s="254"/>
      <c r="AA102" s="254"/>
      <c r="AB102" s="254"/>
      <c r="AC102" s="254"/>
      <c r="AD102" s="254"/>
      <c r="AE102" s="254"/>
      <c r="AF102" s="254"/>
      <c r="AG102" s="254"/>
      <c r="AH102" s="254"/>
      <c r="AI102" s="254"/>
      <c r="AJ102" s="255"/>
      <c r="AK102" s="512"/>
      <c r="AL102" s="257"/>
      <c r="AM102" s="257"/>
      <c r="AN102" s="257"/>
      <c r="AO102" s="257"/>
      <c r="AP102" s="258"/>
      <c r="AQ102" s="273" t="s">
        <v>119</v>
      </c>
      <c r="AR102" s="257"/>
      <c r="AS102" s="257"/>
      <c r="AT102" s="257"/>
      <c r="AU102" s="257"/>
      <c r="AV102" s="257"/>
      <c r="AW102" s="257"/>
      <c r="AX102" s="257"/>
      <c r="AY102" s="257"/>
      <c r="AZ102" s="257"/>
      <c r="BA102" s="257"/>
      <c r="BB102" s="258"/>
      <c r="BC102" s="213">
        <f>BC104+BC105</f>
        <v>10000</v>
      </c>
      <c r="BD102" s="205"/>
      <c r="BE102" s="205"/>
      <c r="BF102" s="205"/>
      <c r="BG102" s="205"/>
      <c r="BH102" s="205"/>
      <c r="BI102" s="205"/>
      <c r="BJ102" s="205"/>
      <c r="BK102" s="205"/>
      <c r="BL102" s="205"/>
      <c r="BM102" s="205"/>
      <c r="BN102" s="205"/>
      <c r="BO102" s="205"/>
      <c r="BP102" s="205"/>
      <c r="BQ102" s="205"/>
      <c r="BR102" s="205"/>
      <c r="BS102" s="205"/>
      <c r="BT102" s="206"/>
      <c r="BU102" s="229">
        <f t="shared" si="8"/>
        <v>10000</v>
      </c>
      <c r="BV102" s="205"/>
      <c r="BW102" s="205"/>
      <c r="BX102" s="205"/>
      <c r="BY102" s="205"/>
      <c r="BZ102" s="205"/>
      <c r="CA102" s="205"/>
      <c r="CB102" s="205"/>
      <c r="CC102" s="205"/>
      <c r="CD102" s="205"/>
      <c r="CE102" s="205"/>
      <c r="CF102" s="205"/>
      <c r="CG102" s="206"/>
      <c r="CH102" s="229">
        <f>CH104+CH105</f>
        <v>0</v>
      </c>
      <c r="CI102" s="205"/>
      <c r="CJ102" s="205"/>
      <c r="CK102" s="205"/>
      <c r="CL102" s="205"/>
      <c r="CM102" s="205"/>
      <c r="CN102" s="205"/>
      <c r="CO102" s="205"/>
      <c r="CP102" s="205"/>
      <c r="CQ102" s="205"/>
      <c r="CR102" s="205"/>
      <c r="CS102" s="205"/>
      <c r="CT102" s="49"/>
      <c r="CU102" s="49"/>
      <c r="CV102" s="49"/>
      <c r="CW102" s="50"/>
      <c r="CX102" s="229"/>
      <c r="CY102" s="188"/>
      <c r="CZ102" s="188"/>
      <c r="DA102" s="188"/>
      <c r="DB102" s="188"/>
      <c r="DC102" s="188"/>
      <c r="DD102" s="188"/>
      <c r="DE102" s="188"/>
      <c r="DF102" s="188"/>
      <c r="DG102" s="188"/>
      <c r="DH102" s="188"/>
      <c r="DI102" s="188"/>
      <c r="DJ102" s="188"/>
      <c r="DK102" s="188"/>
      <c r="DL102" s="188"/>
      <c r="DM102" s="188"/>
      <c r="DN102" s="188"/>
      <c r="DO102" s="188"/>
      <c r="DP102" s="188"/>
      <c r="DQ102" s="188"/>
      <c r="DR102" s="37"/>
      <c r="DS102" s="37"/>
      <c r="DT102" s="37"/>
      <c r="DU102" s="37"/>
      <c r="DV102" s="37"/>
      <c r="DW102" s="38"/>
      <c r="DX102" s="287">
        <f t="shared" si="9"/>
        <v>0</v>
      </c>
      <c r="DY102" s="205"/>
      <c r="DZ102" s="205"/>
      <c r="EA102" s="205"/>
      <c r="EB102" s="205"/>
      <c r="EC102" s="205"/>
      <c r="ED102" s="205"/>
      <c r="EE102" s="205"/>
      <c r="EF102" s="205"/>
      <c r="EG102" s="205"/>
      <c r="EH102" s="205"/>
      <c r="EI102" s="205"/>
      <c r="EJ102" s="206"/>
      <c r="EK102" s="287">
        <f t="shared" si="7"/>
        <v>10000</v>
      </c>
      <c r="EL102" s="205"/>
      <c r="EM102" s="205"/>
      <c r="EN102" s="205"/>
      <c r="EO102" s="205"/>
      <c r="EP102" s="205"/>
      <c r="EQ102" s="205"/>
      <c r="ER102" s="205"/>
      <c r="ES102" s="205"/>
      <c r="ET102" s="205"/>
      <c r="EU102" s="205"/>
      <c r="EV102" s="205"/>
      <c r="EW102" s="206"/>
      <c r="EX102" s="287">
        <f>SUM(EK102)</f>
        <v>10000</v>
      </c>
      <c r="EY102" s="205"/>
      <c r="EZ102" s="205"/>
      <c r="FA102" s="205"/>
      <c r="FB102" s="205"/>
      <c r="FC102" s="205"/>
      <c r="FD102" s="205"/>
      <c r="FE102" s="205"/>
      <c r="FF102" s="205"/>
      <c r="FG102" s="205"/>
      <c r="FH102" s="205"/>
      <c r="FI102" s="205"/>
      <c r="FJ102" s="382"/>
    </row>
    <row r="103" spans="1:166" s="26" customFormat="1" ht="21.75" customHeight="1">
      <c r="A103" s="253" t="s">
        <v>92</v>
      </c>
      <c r="B103" s="254"/>
      <c r="C103" s="254"/>
      <c r="D103" s="254"/>
      <c r="E103" s="254"/>
      <c r="F103" s="254"/>
      <c r="G103" s="254"/>
      <c r="H103" s="254"/>
      <c r="I103" s="254"/>
      <c r="J103" s="254"/>
      <c r="K103" s="254"/>
      <c r="L103" s="254"/>
      <c r="M103" s="254"/>
      <c r="N103" s="254"/>
      <c r="O103" s="254"/>
      <c r="P103" s="254"/>
      <c r="Q103" s="254"/>
      <c r="R103" s="254"/>
      <c r="S103" s="254"/>
      <c r="T103" s="254"/>
      <c r="U103" s="254"/>
      <c r="V103" s="254"/>
      <c r="W103" s="254"/>
      <c r="X103" s="254"/>
      <c r="Y103" s="254"/>
      <c r="Z103" s="254"/>
      <c r="AA103" s="254"/>
      <c r="AB103" s="254"/>
      <c r="AC103" s="254"/>
      <c r="AD103" s="254"/>
      <c r="AE103" s="254"/>
      <c r="AF103" s="254"/>
      <c r="AG103" s="254"/>
      <c r="AH103" s="254"/>
      <c r="AI103" s="254"/>
      <c r="AJ103" s="255"/>
      <c r="AK103" s="202"/>
      <c r="AL103" s="191"/>
      <c r="AM103" s="191"/>
      <c r="AN103" s="191"/>
      <c r="AO103" s="191"/>
      <c r="AP103" s="192"/>
      <c r="AQ103" s="273" t="s">
        <v>163</v>
      </c>
      <c r="AR103" s="257"/>
      <c r="AS103" s="257"/>
      <c r="AT103" s="257"/>
      <c r="AU103" s="257"/>
      <c r="AV103" s="257"/>
      <c r="AW103" s="257"/>
      <c r="AX103" s="257"/>
      <c r="AY103" s="257"/>
      <c r="AZ103" s="257"/>
      <c r="BA103" s="257"/>
      <c r="BB103" s="258"/>
      <c r="BC103" s="213">
        <f>BC104</f>
        <v>10000</v>
      </c>
      <c r="BD103" s="214"/>
      <c r="BE103" s="214"/>
      <c r="BF103" s="214"/>
      <c r="BG103" s="214"/>
      <c r="BH103" s="214"/>
      <c r="BI103" s="214"/>
      <c r="BJ103" s="214"/>
      <c r="BK103" s="214"/>
      <c r="BL103" s="214"/>
      <c r="BM103" s="214"/>
      <c r="BN103" s="214"/>
      <c r="BO103" s="214"/>
      <c r="BP103" s="214"/>
      <c r="BQ103" s="214"/>
      <c r="BR103" s="214"/>
      <c r="BS103" s="214"/>
      <c r="BT103" s="249"/>
      <c r="BU103" s="229">
        <f t="shared" si="8"/>
        <v>10000</v>
      </c>
      <c r="BV103" s="214"/>
      <c r="BW103" s="214"/>
      <c r="BX103" s="214"/>
      <c r="BY103" s="214"/>
      <c r="BZ103" s="214"/>
      <c r="CA103" s="214"/>
      <c r="CB103" s="214"/>
      <c r="CC103" s="214"/>
      <c r="CD103" s="214"/>
      <c r="CE103" s="214"/>
      <c r="CF103" s="214"/>
      <c r="CG103" s="249"/>
      <c r="CH103" s="229">
        <f>CH104</f>
        <v>0</v>
      </c>
      <c r="CI103" s="214"/>
      <c r="CJ103" s="214"/>
      <c r="CK103" s="214"/>
      <c r="CL103" s="214"/>
      <c r="CM103" s="214"/>
      <c r="CN103" s="214"/>
      <c r="CO103" s="214"/>
      <c r="CP103" s="214"/>
      <c r="CQ103" s="214"/>
      <c r="CR103" s="214"/>
      <c r="CS103" s="214"/>
      <c r="CT103" s="49"/>
      <c r="CU103" s="49"/>
      <c r="CV103" s="49"/>
      <c r="CW103" s="50"/>
      <c r="CX103" s="229"/>
      <c r="CY103" s="188"/>
      <c r="CZ103" s="188"/>
      <c r="DA103" s="188"/>
      <c r="DB103" s="188"/>
      <c r="DC103" s="188"/>
      <c r="DD103" s="188"/>
      <c r="DE103" s="188"/>
      <c r="DF103" s="188"/>
      <c r="DG103" s="188"/>
      <c r="DH103" s="188"/>
      <c r="DI103" s="188"/>
      <c r="DJ103" s="188"/>
      <c r="DK103" s="188"/>
      <c r="DL103" s="188"/>
      <c r="DM103" s="188"/>
      <c r="DN103" s="188"/>
      <c r="DO103" s="188"/>
      <c r="DP103" s="188"/>
      <c r="DQ103" s="188"/>
      <c r="DR103" s="37"/>
      <c r="DS103" s="37"/>
      <c r="DT103" s="37"/>
      <c r="DU103" s="37"/>
      <c r="DV103" s="37"/>
      <c r="DW103" s="38"/>
      <c r="DX103" s="212">
        <f t="shared" si="9"/>
        <v>0</v>
      </c>
      <c r="DY103" s="205"/>
      <c r="DZ103" s="205"/>
      <c r="EA103" s="205"/>
      <c r="EB103" s="205"/>
      <c r="EC103" s="205"/>
      <c r="ED103" s="205"/>
      <c r="EE103" s="205"/>
      <c r="EF103" s="205"/>
      <c r="EG103" s="205"/>
      <c r="EH103" s="205"/>
      <c r="EI103" s="205"/>
      <c r="EJ103" s="206"/>
      <c r="EK103" s="287">
        <f t="shared" si="7"/>
        <v>10000</v>
      </c>
      <c r="EL103" s="205"/>
      <c r="EM103" s="205"/>
      <c r="EN103" s="205"/>
      <c r="EO103" s="205"/>
      <c r="EP103" s="205"/>
      <c r="EQ103" s="205"/>
      <c r="ER103" s="205"/>
      <c r="ES103" s="205"/>
      <c r="ET103" s="205"/>
      <c r="EU103" s="205"/>
      <c r="EV103" s="205"/>
      <c r="EW103" s="52"/>
      <c r="EX103" s="287">
        <f>BU103-DX103</f>
        <v>10000</v>
      </c>
      <c r="EY103" s="205"/>
      <c r="EZ103" s="205"/>
      <c r="FA103" s="205"/>
      <c r="FB103" s="205"/>
      <c r="FC103" s="205"/>
      <c r="FD103" s="205"/>
      <c r="FE103" s="205"/>
      <c r="FF103" s="205"/>
      <c r="FG103" s="205"/>
      <c r="FH103" s="205"/>
      <c r="FI103" s="205"/>
      <c r="FJ103" s="101"/>
    </row>
    <row r="104" spans="1:166" ht="16.5" customHeight="1">
      <c r="A104" s="534" t="s">
        <v>75</v>
      </c>
      <c r="B104" s="534"/>
      <c r="C104" s="534"/>
      <c r="D104" s="534"/>
      <c r="E104" s="534"/>
      <c r="F104" s="534"/>
      <c r="G104" s="534"/>
      <c r="H104" s="534"/>
      <c r="I104" s="534"/>
      <c r="J104" s="534"/>
      <c r="K104" s="534"/>
      <c r="L104" s="534"/>
      <c r="M104" s="534"/>
      <c r="N104" s="534"/>
      <c r="O104" s="534"/>
      <c r="P104" s="534"/>
      <c r="Q104" s="534"/>
      <c r="R104" s="534"/>
      <c r="S104" s="534"/>
      <c r="T104" s="534"/>
      <c r="U104" s="534"/>
      <c r="V104" s="534"/>
      <c r="W104" s="534"/>
      <c r="X104" s="534"/>
      <c r="Y104" s="534"/>
      <c r="Z104" s="534"/>
      <c r="AA104" s="534"/>
      <c r="AB104" s="534"/>
      <c r="AC104" s="534"/>
      <c r="AD104" s="534"/>
      <c r="AE104" s="534"/>
      <c r="AF104" s="534"/>
      <c r="AG104" s="534"/>
      <c r="AH104" s="534"/>
      <c r="AI104" s="534"/>
      <c r="AJ104" s="535"/>
      <c r="AK104" s="202" t="s">
        <v>76</v>
      </c>
      <c r="AL104" s="310"/>
      <c r="AM104" s="310"/>
      <c r="AN104" s="310"/>
      <c r="AO104" s="310"/>
      <c r="AP104" s="311"/>
      <c r="AQ104" s="203" t="s">
        <v>281</v>
      </c>
      <c r="AR104" s="310"/>
      <c r="AS104" s="310"/>
      <c r="AT104" s="310"/>
      <c r="AU104" s="310"/>
      <c r="AV104" s="310"/>
      <c r="AW104" s="310"/>
      <c r="AX104" s="310"/>
      <c r="AY104" s="310"/>
      <c r="AZ104" s="310"/>
      <c r="BA104" s="310"/>
      <c r="BB104" s="311"/>
      <c r="BC104" s="204">
        <v>10000</v>
      </c>
      <c r="BD104" s="267"/>
      <c r="BE104" s="267"/>
      <c r="BF104" s="267"/>
      <c r="BG104" s="267"/>
      <c r="BH104" s="267"/>
      <c r="BI104" s="267"/>
      <c r="BJ104" s="267"/>
      <c r="BK104" s="267"/>
      <c r="BL104" s="267"/>
      <c r="BM104" s="267"/>
      <c r="BN104" s="267"/>
      <c r="BO104" s="267"/>
      <c r="BP104" s="267"/>
      <c r="BQ104" s="267"/>
      <c r="BR104" s="267"/>
      <c r="BS104" s="267"/>
      <c r="BT104" s="268"/>
      <c r="BU104" s="207">
        <f t="shared" si="8"/>
        <v>10000</v>
      </c>
      <c r="BV104" s="267"/>
      <c r="BW104" s="267"/>
      <c r="BX104" s="267"/>
      <c r="BY104" s="267"/>
      <c r="BZ104" s="267"/>
      <c r="CA104" s="267"/>
      <c r="CB104" s="267"/>
      <c r="CC104" s="267"/>
      <c r="CD104" s="267"/>
      <c r="CE104" s="267"/>
      <c r="CF104" s="267"/>
      <c r="CG104" s="268"/>
      <c r="CH104" s="207">
        <v>0</v>
      </c>
      <c r="CI104" s="267"/>
      <c r="CJ104" s="267"/>
      <c r="CK104" s="267"/>
      <c r="CL104" s="267"/>
      <c r="CM104" s="267"/>
      <c r="CN104" s="267"/>
      <c r="CO104" s="267"/>
      <c r="CP104" s="267"/>
      <c r="CQ104" s="267"/>
      <c r="CR104" s="267"/>
      <c r="CS104" s="267"/>
      <c r="CT104" s="65"/>
      <c r="CU104" s="65"/>
      <c r="CV104" s="65"/>
      <c r="CW104" s="66"/>
      <c r="CX104" s="282"/>
      <c r="CY104" s="239"/>
      <c r="CZ104" s="239"/>
      <c r="DA104" s="239"/>
      <c r="DB104" s="239"/>
      <c r="DC104" s="239"/>
      <c r="DD104" s="239"/>
      <c r="DE104" s="239"/>
      <c r="DF104" s="239"/>
      <c r="DG104" s="239"/>
      <c r="DH104" s="239"/>
      <c r="DI104" s="239"/>
      <c r="DJ104" s="239"/>
      <c r="DK104" s="239"/>
      <c r="DL104" s="239"/>
      <c r="DM104" s="239"/>
      <c r="DN104" s="239"/>
      <c r="DO104" s="239"/>
      <c r="DP104" s="239"/>
      <c r="DQ104" s="239"/>
      <c r="DR104" s="21"/>
      <c r="DS104" s="21"/>
      <c r="DT104" s="21"/>
      <c r="DU104" s="21"/>
      <c r="DV104" s="21"/>
      <c r="DW104" s="22"/>
      <c r="DX104" s="212">
        <f t="shared" si="9"/>
        <v>0</v>
      </c>
      <c r="DY104" s="267"/>
      <c r="DZ104" s="267"/>
      <c r="EA104" s="267"/>
      <c r="EB104" s="267"/>
      <c r="EC104" s="267"/>
      <c r="ED104" s="267"/>
      <c r="EE104" s="267"/>
      <c r="EF104" s="267"/>
      <c r="EG104" s="267"/>
      <c r="EH104" s="267"/>
      <c r="EI104" s="267"/>
      <c r="EJ104" s="268"/>
      <c r="EK104" s="212">
        <f t="shared" si="7"/>
        <v>10000</v>
      </c>
      <c r="EL104" s="267"/>
      <c r="EM104" s="267"/>
      <c r="EN104" s="267"/>
      <c r="EO104" s="267"/>
      <c r="EP104" s="267"/>
      <c r="EQ104" s="267"/>
      <c r="ER104" s="267"/>
      <c r="ES104" s="267"/>
      <c r="ET104" s="267"/>
      <c r="EU104" s="267"/>
      <c r="EV104" s="267"/>
      <c r="EW104" s="268"/>
      <c r="EX104" s="212">
        <f>SUM(BU104-DX104)</f>
        <v>10000</v>
      </c>
      <c r="EY104" s="267"/>
      <c r="EZ104" s="267"/>
      <c r="FA104" s="267"/>
      <c r="FB104" s="267"/>
      <c r="FC104" s="267"/>
      <c r="FD104" s="267"/>
      <c r="FE104" s="267"/>
      <c r="FF104" s="267"/>
      <c r="FG104" s="267"/>
      <c r="FH104" s="267"/>
      <c r="FI104" s="267"/>
      <c r="FJ104" s="320"/>
    </row>
    <row r="105" spans="1:166" ht="16.5" customHeight="1">
      <c r="A105" s="534" t="s">
        <v>75</v>
      </c>
      <c r="B105" s="261"/>
      <c r="C105" s="261"/>
      <c r="D105" s="261"/>
      <c r="E105" s="261"/>
      <c r="F105" s="261"/>
      <c r="G105" s="261"/>
      <c r="H105" s="261"/>
      <c r="I105" s="261"/>
      <c r="J105" s="261"/>
      <c r="K105" s="261"/>
      <c r="L105" s="261"/>
      <c r="M105" s="261"/>
      <c r="N105" s="261"/>
      <c r="O105" s="261"/>
      <c r="P105" s="261"/>
      <c r="Q105" s="261"/>
      <c r="R105" s="261"/>
      <c r="S105" s="261"/>
      <c r="T105" s="261"/>
      <c r="U105" s="261"/>
      <c r="V105" s="261"/>
      <c r="W105" s="261"/>
      <c r="X105" s="261"/>
      <c r="Y105" s="261"/>
      <c r="Z105" s="261"/>
      <c r="AA105" s="261"/>
      <c r="AB105" s="261"/>
      <c r="AC105" s="261"/>
      <c r="AD105" s="261"/>
      <c r="AE105" s="261"/>
      <c r="AF105" s="261"/>
      <c r="AG105" s="261"/>
      <c r="AH105" s="261"/>
      <c r="AI105" s="261"/>
      <c r="AJ105" s="262"/>
      <c r="AK105" s="202" t="s">
        <v>76</v>
      </c>
      <c r="AL105" s="191"/>
      <c r="AM105" s="191"/>
      <c r="AN105" s="191"/>
      <c r="AO105" s="191"/>
      <c r="AP105" s="192"/>
      <c r="AQ105" s="203" t="s">
        <v>185</v>
      </c>
      <c r="AR105" s="191"/>
      <c r="AS105" s="191"/>
      <c r="AT105" s="191"/>
      <c r="AU105" s="191"/>
      <c r="AV105" s="191"/>
      <c r="AW105" s="191"/>
      <c r="AX105" s="191"/>
      <c r="AY105" s="191"/>
      <c r="AZ105" s="191"/>
      <c r="BA105" s="191"/>
      <c r="BB105" s="192"/>
      <c r="BC105" s="204">
        <v>0</v>
      </c>
      <c r="BD105" s="205"/>
      <c r="BE105" s="205"/>
      <c r="BF105" s="205"/>
      <c r="BG105" s="205"/>
      <c r="BH105" s="205"/>
      <c r="BI105" s="205"/>
      <c r="BJ105" s="205"/>
      <c r="BK105" s="205"/>
      <c r="BL105" s="205"/>
      <c r="BM105" s="205"/>
      <c r="BN105" s="205"/>
      <c r="BO105" s="205"/>
      <c r="BP105" s="205"/>
      <c r="BQ105" s="205"/>
      <c r="BR105" s="205"/>
      <c r="BS105" s="205"/>
      <c r="BT105" s="206"/>
      <c r="BU105" s="207">
        <f t="shared" si="8"/>
        <v>0</v>
      </c>
      <c r="BV105" s="205"/>
      <c r="BW105" s="205"/>
      <c r="BX105" s="205"/>
      <c r="BY105" s="205"/>
      <c r="BZ105" s="205"/>
      <c r="CA105" s="205"/>
      <c r="CB105" s="205"/>
      <c r="CC105" s="205"/>
      <c r="CD105" s="205"/>
      <c r="CE105" s="205"/>
      <c r="CF105" s="205"/>
      <c r="CG105" s="206"/>
      <c r="CH105" s="207">
        <v>0</v>
      </c>
      <c r="CI105" s="205"/>
      <c r="CJ105" s="205"/>
      <c r="CK105" s="205"/>
      <c r="CL105" s="205"/>
      <c r="CM105" s="205"/>
      <c r="CN105" s="205"/>
      <c r="CO105" s="205"/>
      <c r="CP105" s="205"/>
      <c r="CQ105" s="205"/>
      <c r="CR105" s="205"/>
      <c r="CS105" s="205"/>
      <c r="CT105" s="65"/>
      <c r="CU105" s="65"/>
      <c r="CV105" s="65"/>
      <c r="CW105" s="66"/>
      <c r="CX105" s="207"/>
      <c r="CY105" s="188"/>
      <c r="CZ105" s="188"/>
      <c r="DA105" s="188"/>
      <c r="DB105" s="188"/>
      <c r="DC105" s="188"/>
      <c r="DD105" s="188"/>
      <c r="DE105" s="188"/>
      <c r="DF105" s="188"/>
      <c r="DG105" s="188"/>
      <c r="DH105" s="188"/>
      <c r="DI105" s="188"/>
      <c r="DJ105" s="188"/>
      <c r="DK105" s="188"/>
      <c r="DL105" s="188"/>
      <c r="DM105" s="188"/>
      <c r="DN105" s="188"/>
      <c r="DO105" s="188"/>
      <c r="DP105" s="188"/>
      <c r="DQ105" s="188"/>
      <c r="DR105" s="21"/>
      <c r="DS105" s="21"/>
      <c r="DT105" s="21"/>
      <c r="DU105" s="21"/>
      <c r="DV105" s="21"/>
      <c r="DW105" s="22"/>
      <c r="DX105" s="212">
        <f t="shared" si="9"/>
        <v>0</v>
      </c>
      <c r="DY105" s="205"/>
      <c r="DZ105" s="205"/>
      <c r="EA105" s="205"/>
      <c r="EB105" s="205"/>
      <c r="EC105" s="205"/>
      <c r="ED105" s="205"/>
      <c r="EE105" s="205"/>
      <c r="EF105" s="205"/>
      <c r="EG105" s="205"/>
      <c r="EH105" s="205"/>
      <c r="EI105" s="205"/>
      <c r="EJ105" s="206"/>
      <c r="EK105" s="212">
        <f t="shared" si="7"/>
        <v>0</v>
      </c>
      <c r="EL105" s="205"/>
      <c r="EM105" s="205"/>
      <c r="EN105" s="205"/>
      <c r="EO105" s="205"/>
      <c r="EP105" s="205"/>
      <c r="EQ105" s="205"/>
      <c r="ER105" s="205"/>
      <c r="ES105" s="205"/>
      <c r="ET105" s="205"/>
      <c r="EU105" s="205"/>
      <c r="EV105" s="205"/>
      <c r="EW105" s="92"/>
      <c r="EX105" s="212">
        <f>BU105-DX105</f>
        <v>0</v>
      </c>
      <c r="EY105" s="205"/>
      <c r="EZ105" s="205"/>
      <c r="FA105" s="205"/>
      <c r="FB105" s="205"/>
      <c r="FC105" s="205"/>
      <c r="FD105" s="205"/>
      <c r="FE105" s="205"/>
      <c r="FF105" s="205"/>
      <c r="FG105" s="205"/>
      <c r="FH105" s="205"/>
      <c r="FI105" s="205"/>
      <c r="FJ105" s="93"/>
    </row>
    <row r="106" spans="1:166" ht="25.5" customHeight="1">
      <c r="A106" s="253" t="s">
        <v>123</v>
      </c>
      <c r="B106" s="253"/>
      <c r="C106" s="253"/>
      <c r="D106" s="253"/>
      <c r="E106" s="253"/>
      <c r="F106" s="253"/>
      <c r="G106" s="253"/>
      <c r="H106" s="253"/>
      <c r="I106" s="253"/>
      <c r="J106" s="253"/>
      <c r="K106" s="253"/>
      <c r="L106" s="253"/>
      <c r="M106" s="253"/>
      <c r="N106" s="253"/>
      <c r="O106" s="253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253"/>
      <c r="AA106" s="253"/>
      <c r="AB106" s="253"/>
      <c r="AC106" s="253"/>
      <c r="AD106" s="253"/>
      <c r="AE106" s="253"/>
      <c r="AF106" s="253"/>
      <c r="AG106" s="253"/>
      <c r="AH106" s="253"/>
      <c r="AI106" s="253"/>
      <c r="AJ106" s="361"/>
      <c r="AK106" s="512"/>
      <c r="AL106" s="257"/>
      <c r="AM106" s="257"/>
      <c r="AN106" s="257"/>
      <c r="AO106" s="257"/>
      <c r="AP106" s="258"/>
      <c r="AQ106" s="273" t="s">
        <v>122</v>
      </c>
      <c r="AR106" s="257"/>
      <c r="AS106" s="257"/>
      <c r="AT106" s="257"/>
      <c r="AU106" s="257"/>
      <c r="AV106" s="257"/>
      <c r="AW106" s="257"/>
      <c r="AX106" s="257"/>
      <c r="AY106" s="257"/>
      <c r="AZ106" s="257"/>
      <c r="BA106" s="257"/>
      <c r="BB106" s="258"/>
      <c r="BC106" s="213">
        <f>BC107+BC117</f>
        <v>974999.24</v>
      </c>
      <c r="BD106" s="214"/>
      <c r="BE106" s="214"/>
      <c r="BF106" s="214"/>
      <c r="BG106" s="214"/>
      <c r="BH106" s="214"/>
      <c r="BI106" s="214"/>
      <c r="BJ106" s="214"/>
      <c r="BK106" s="214"/>
      <c r="BL106" s="214"/>
      <c r="BM106" s="214"/>
      <c r="BN106" s="214"/>
      <c r="BO106" s="214"/>
      <c r="BP106" s="214"/>
      <c r="BQ106" s="214"/>
      <c r="BR106" s="214"/>
      <c r="BS106" s="214"/>
      <c r="BT106" s="249"/>
      <c r="BU106" s="229">
        <f t="shared" si="8"/>
        <v>974999.24</v>
      </c>
      <c r="BV106" s="214"/>
      <c r="BW106" s="214"/>
      <c r="BX106" s="214"/>
      <c r="BY106" s="214"/>
      <c r="BZ106" s="214"/>
      <c r="CA106" s="214"/>
      <c r="CB106" s="214"/>
      <c r="CC106" s="214"/>
      <c r="CD106" s="214"/>
      <c r="CE106" s="214"/>
      <c r="CF106" s="214"/>
      <c r="CG106" s="249"/>
      <c r="CH106" s="229">
        <f>CH107+CH117</f>
        <v>966715.52</v>
      </c>
      <c r="CI106" s="214"/>
      <c r="CJ106" s="214"/>
      <c r="CK106" s="214"/>
      <c r="CL106" s="214"/>
      <c r="CM106" s="214"/>
      <c r="CN106" s="214"/>
      <c r="CO106" s="214"/>
      <c r="CP106" s="214"/>
      <c r="CQ106" s="214"/>
      <c r="CR106" s="214"/>
      <c r="CS106" s="214"/>
      <c r="CT106" s="49"/>
      <c r="CU106" s="49"/>
      <c r="CV106" s="49"/>
      <c r="CW106" s="50"/>
      <c r="CX106" s="279"/>
      <c r="CY106" s="239"/>
      <c r="CZ106" s="239"/>
      <c r="DA106" s="239"/>
      <c r="DB106" s="239"/>
      <c r="DC106" s="239"/>
      <c r="DD106" s="239"/>
      <c r="DE106" s="239"/>
      <c r="DF106" s="239"/>
      <c r="DG106" s="239"/>
      <c r="DH106" s="239"/>
      <c r="DI106" s="239"/>
      <c r="DJ106" s="239"/>
      <c r="DK106" s="239"/>
      <c r="DL106" s="239"/>
      <c r="DM106" s="239"/>
      <c r="DN106" s="239"/>
      <c r="DO106" s="239"/>
      <c r="DP106" s="239"/>
      <c r="DQ106" s="239"/>
      <c r="DR106" s="37"/>
      <c r="DS106" s="37"/>
      <c r="DT106" s="37"/>
      <c r="DU106" s="37"/>
      <c r="DV106" s="37"/>
      <c r="DW106" s="38"/>
      <c r="DX106" s="287">
        <f t="shared" si="9"/>
        <v>966715.52</v>
      </c>
      <c r="DY106" s="214"/>
      <c r="DZ106" s="214"/>
      <c r="EA106" s="214"/>
      <c r="EB106" s="214"/>
      <c r="EC106" s="214"/>
      <c r="ED106" s="214"/>
      <c r="EE106" s="214"/>
      <c r="EF106" s="214"/>
      <c r="EG106" s="214"/>
      <c r="EH106" s="214"/>
      <c r="EI106" s="214"/>
      <c r="EJ106" s="249"/>
      <c r="EK106" s="287">
        <f t="shared" si="7"/>
        <v>8283.719999999972</v>
      </c>
      <c r="EL106" s="214"/>
      <c r="EM106" s="214"/>
      <c r="EN106" s="214"/>
      <c r="EO106" s="214"/>
      <c r="EP106" s="214"/>
      <c r="EQ106" s="214"/>
      <c r="ER106" s="214"/>
      <c r="ES106" s="214"/>
      <c r="ET106" s="214"/>
      <c r="EU106" s="214"/>
      <c r="EV106" s="214"/>
      <c r="EW106" s="249"/>
      <c r="EX106" s="287">
        <f aca="true" t="shared" si="11" ref="EX106:EX114">SUM(BU106-DX106)</f>
        <v>8283.719999999972</v>
      </c>
      <c r="EY106" s="214"/>
      <c r="EZ106" s="214"/>
      <c r="FA106" s="214"/>
      <c r="FB106" s="214"/>
      <c r="FC106" s="214"/>
      <c r="FD106" s="214"/>
      <c r="FE106" s="214"/>
      <c r="FF106" s="214"/>
      <c r="FG106" s="214"/>
      <c r="FH106" s="214"/>
      <c r="FI106" s="214"/>
      <c r="FJ106" s="324"/>
    </row>
    <row r="107" spans="1:166" s="26" customFormat="1" ht="29.25" customHeight="1">
      <c r="A107" s="253" t="s">
        <v>99</v>
      </c>
      <c r="B107" s="254"/>
      <c r="C107" s="254"/>
      <c r="D107" s="254"/>
      <c r="E107" s="254"/>
      <c r="F107" s="254"/>
      <c r="G107" s="254"/>
      <c r="H107" s="254"/>
      <c r="I107" s="254"/>
      <c r="J107" s="254"/>
      <c r="K107" s="254"/>
      <c r="L107" s="254"/>
      <c r="M107" s="254"/>
      <c r="N107" s="254"/>
      <c r="O107" s="254"/>
      <c r="P107" s="254"/>
      <c r="Q107" s="254"/>
      <c r="R107" s="254"/>
      <c r="S107" s="254"/>
      <c r="T107" s="254"/>
      <c r="U107" s="254"/>
      <c r="V107" s="254"/>
      <c r="W107" s="254"/>
      <c r="X107" s="254"/>
      <c r="Y107" s="254"/>
      <c r="Z107" s="254"/>
      <c r="AA107" s="254"/>
      <c r="AB107" s="254"/>
      <c r="AC107" s="254"/>
      <c r="AD107" s="254"/>
      <c r="AE107" s="254"/>
      <c r="AF107" s="254"/>
      <c r="AG107" s="254"/>
      <c r="AH107" s="254"/>
      <c r="AI107" s="254"/>
      <c r="AJ107" s="255"/>
      <c r="AK107" s="512"/>
      <c r="AL107" s="257"/>
      <c r="AM107" s="257"/>
      <c r="AN107" s="257"/>
      <c r="AO107" s="257"/>
      <c r="AP107" s="258"/>
      <c r="AQ107" s="273" t="s">
        <v>164</v>
      </c>
      <c r="AR107" s="257"/>
      <c r="AS107" s="257"/>
      <c r="AT107" s="257"/>
      <c r="AU107" s="257"/>
      <c r="AV107" s="257"/>
      <c r="AW107" s="257"/>
      <c r="AX107" s="257"/>
      <c r="AY107" s="257"/>
      <c r="AZ107" s="257"/>
      <c r="BA107" s="257"/>
      <c r="BB107" s="258"/>
      <c r="BC107" s="213">
        <f>BC108+BC109+BC110+BC111+BC112+BC113+BC114+BC116+BC115</f>
        <v>968333.24</v>
      </c>
      <c r="BD107" s="214"/>
      <c r="BE107" s="214"/>
      <c r="BF107" s="214"/>
      <c r="BG107" s="214"/>
      <c r="BH107" s="214"/>
      <c r="BI107" s="214"/>
      <c r="BJ107" s="214"/>
      <c r="BK107" s="214"/>
      <c r="BL107" s="214"/>
      <c r="BM107" s="214"/>
      <c r="BN107" s="214"/>
      <c r="BO107" s="214"/>
      <c r="BP107" s="214"/>
      <c r="BQ107" s="214"/>
      <c r="BR107" s="214"/>
      <c r="BS107" s="214"/>
      <c r="BT107" s="249"/>
      <c r="BU107" s="229">
        <f t="shared" si="8"/>
        <v>968333.24</v>
      </c>
      <c r="BV107" s="214"/>
      <c r="BW107" s="214"/>
      <c r="BX107" s="214"/>
      <c r="BY107" s="214"/>
      <c r="BZ107" s="214"/>
      <c r="CA107" s="214"/>
      <c r="CB107" s="214"/>
      <c r="CC107" s="214"/>
      <c r="CD107" s="214"/>
      <c r="CE107" s="214"/>
      <c r="CF107" s="214"/>
      <c r="CG107" s="249"/>
      <c r="CH107" s="229">
        <f>CH108+CH109+CH110+CH111+CH112+CH113+CH114+CH116+CH115</f>
        <v>966715.52</v>
      </c>
      <c r="CI107" s="214"/>
      <c r="CJ107" s="214"/>
      <c r="CK107" s="214"/>
      <c r="CL107" s="214"/>
      <c r="CM107" s="214"/>
      <c r="CN107" s="214"/>
      <c r="CO107" s="214"/>
      <c r="CP107" s="214"/>
      <c r="CQ107" s="214"/>
      <c r="CR107" s="214"/>
      <c r="CS107" s="214"/>
      <c r="CT107" s="49"/>
      <c r="CU107" s="49"/>
      <c r="CV107" s="49"/>
      <c r="CW107" s="50"/>
      <c r="CX107" s="279"/>
      <c r="CY107" s="239"/>
      <c r="CZ107" s="239"/>
      <c r="DA107" s="239"/>
      <c r="DB107" s="239"/>
      <c r="DC107" s="239"/>
      <c r="DD107" s="239"/>
      <c r="DE107" s="239"/>
      <c r="DF107" s="239"/>
      <c r="DG107" s="239"/>
      <c r="DH107" s="239"/>
      <c r="DI107" s="239"/>
      <c r="DJ107" s="239"/>
      <c r="DK107" s="239"/>
      <c r="DL107" s="239"/>
      <c r="DM107" s="239"/>
      <c r="DN107" s="239"/>
      <c r="DO107" s="239"/>
      <c r="DP107" s="239"/>
      <c r="DQ107" s="239"/>
      <c r="DR107" s="37"/>
      <c r="DS107" s="37"/>
      <c r="DT107" s="37"/>
      <c r="DU107" s="37"/>
      <c r="DV107" s="37"/>
      <c r="DW107" s="38"/>
      <c r="DX107" s="287">
        <f t="shared" si="9"/>
        <v>966715.52</v>
      </c>
      <c r="DY107" s="214"/>
      <c r="DZ107" s="214"/>
      <c r="EA107" s="214"/>
      <c r="EB107" s="214"/>
      <c r="EC107" s="214"/>
      <c r="ED107" s="214"/>
      <c r="EE107" s="214"/>
      <c r="EF107" s="214"/>
      <c r="EG107" s="214"/>
      <c r="EH107" s="214"/>
      <c r="EI107" s="214"/>
      <c r="EJ107" s="249"/>
      <c r="EK107" s="287">
        <f t="shared" si="7"/>
        <v>1617.719999999972</v>
      </c>
      <c r="EL107" s="214"/>
      <c r="EM107" s="214"/>
      <c r="EN107" s="214"/>
      <c r="EO107" s="214"/>
      <c r="EP107" s="214"/>
      <c r="EQ107" s="214"/>
      <c r="ER107" s="214"/>
      <c r="ES107" s="214"/>
      <c r="ET107" s="214"/>
      <c r="EU107" s="214"/>
      <c r="EV107" s="214"/>
      <c r="EW107" s="249"/>
      <c r="EX107" s="287">
        <f t="shared" si="11"/>
        <v>1617.719999999972</v>
      </c>
      <c r="EY107" s="214"/>
      <c r="EZ107" s="214"/>
      <c r="FA107" s="214"/>
      <c r="FB107" s="214"/>
      <c r="FC107" s="214"/>
      <c r="FD107" s="214"/>
      <c r="FE107" s="214"/>
      <c r="FF107" s="214"/>
      <c r="FG107" s="214"/>
      <c r="FH107" s="214"/>
      <c r="FI107" s="214"/>
      <c r="FJ107" s="324"/>
    </row>
    <row r="108" spans="1:166" ht="15" customHeight="1">
      <c r="A108" s="124" t="s">
        <v>58</v>
      </c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202" t="s">
        <v>59</v>
      </c>
      <c r="AL108" s="310"/>
      <c r="AM108" s="310"/>
      <c r="AN108" s="310"/>
      <c r="AO108" s="310"/>
      <c r="AP108" s="311"/>
      <c r="AQ108" s="203" t="s">
        <v>300</v>
      </c>
      <c r="AR108" s="310"/>
      <c r="AS108" s="310"/>
      <c r="AT108" s="310"/>
      <c r="AU108" s="310"/>
      <c r="AV108" s="310"/>
      <c r="AW108" s="310"/>
      <c r="AX108" s="310"/>
      <c r="AY108" s="310"/>
      <c r="AZ108" s="310"/>
      <c r="BA108" s="310"/>
      <c r="BB108" s="311"/>
      <c r="BC108" s="204">
        <v>488549.84</v>
      </c>
      <c r="BD108" s="267"/>
      <c r="BE108" s="267"/>
      <c r="BF108" s="267"/>
      <c r="BG108" s="267"/>
      <c r="BH108" s="267"/>
      <c r="BI108" s="267"/>
      <c r="BJ108" s="267"/>
      <c r="BK108" s="267"/>
      <c r="BL108" s="267"/>
      <c r="BM108" s="267"/>
      <c r="BN108" s="267"/>
      <c r="BO108" s="267"/>
      <c r="BP108" s="267"/>
      <c r="BQ108" s="267"/>
      <c r="BR108" s="267"/>
      <c r="BS108" s="267"/>
      <c r="BT108" s="268"/>
      <c r="BU108" s="207">
        <f t="shared" si="8"/>
        <v>488549.84</v>
      </c>
      <c r="BV108" s="267"/>
      <c r="BW108" s="267"/>
      <c r="BX108" s="267"/>
      <c r="BY108" s="267"/>
      <c r="BZ108" s="267"/>
      <c r="CA108" s="267"/>
      <c r="CB108" s="267"/>
      <c r="CC108" s="267"/>
      <c r="CD108" s="267"/>
      <c r="CE108" s="267"/>
      <c r="CF108" s="267"/>
      <c r="CG108" s="268"/>
      <c r="CH108" s="207">
        <v>488549.84</v>
      </c>
      <c r="CI108" s="267"/>
      <c r="CJ108" s="267"/>
      <c r="CK108" s="267"/>
      <c r="CL108" s="267"/>
      <c r="CM108" s="267"/>
      <c r="CN108" s="267"/>
      <c r="CO108" s="267"/>
      <c r="CP108" s="267"/>
      <c r="CQ108" s="267"/>
      <c r="CR108" s="267"/>
      <c r="CS108" s="267"/>
      <c r="CT108" s="65"/>
      <c r="CU108" s="65"/>
      <c r="CV108" s="65"/>
      <c r="CW108" s="66">
        <f>SUM(CH108:CV108)</f>
        <v>488549.84</v>
      </c>
      <c r="CX108" s="282"/>
      <c r="CY108" s="239"/>
      <c r="CZ108" s="239"/>
      <c r="DA108" s="239"/>
      <c r="DB108" s="239"/>
      <c r="DC108" s="239"/>
      <c r="DD108" s="239"/>
      <c r="DE108" s="239"/>
      <c r="DF108" s="239"/>
      <c r="DG108" s="239"/>
      <c r="DH108" s="239"/>
      <c r="DI108" s="239"/>
      <c r="DJ108" s="239"/>
      <c r="DK108" s="239"/>
      <c r="DL108" s="239"/>
      <c r="DM108" s="239"/>
      <c r="DN108" s="239"/>
      <c r="DO108" s="239"/>
      <c r="DP108" s="239"/>
      <c r="DQ108" s="239"/>
      <c r="DR108" s="21"/>
      <c r="DS108" s="21"/>
      <c r="DT108" s="21"/>
      <c r="DU108" s="21"/>
      <c r="DV108" s="21"/>
      <c r="DW108" s="22"/>
      <c r="DX108" s="212">
        <f t="shared" si="9"/>
        <v>488549.84</v>
      </c>
      <c r="DY108" s="267"/>
      <c r="DZ108" s="267"/>
      <c r="EA108" s="267"/>
      <c r="EB108" s="267"/>
      <c r="EC108" s="267"/>
      <c r="ED108" s="267"/>
      <c r="EE108" s="267"/>
      <c r="EF108" s="267"/>
      <c r="EG108" s="267"/>
      <c r="EH108" s="267"/>
      <c r="EI108" s="267"/>
      <c r="EJ108" s="268"/>
      <c r="EK108" s="212">
        <f t="shared" si="7"/>
        <v>0</v>
      </c>
      <c r="EL108" s="267"/>
      <c r="EM108" s="267"/>
      <c r="EN108" s="267"/>
      <c r="EO108" s="267"/>
      <c r="EP108" s="267"/>
      <c r="EQ108" s="267"/>
      <c r="ER108" s="267"/>
      <c r="ES108" s="267"/>
      <c r="ET108" s="267"/>
      <c r="EU108" s="267"/>
      <c r="EV108" s="267"/>
      <c r="EW108" s="268"/>
      <c r="EX108" s="212">
        <f t="shared" si="11"/>
        <v>0</v>
      </c>
      <c r="EY108" s="267"/>
      <c r="EZ108" s="267"/>
      <c r="FA108" s="267"/>
      <c r="FB108" s="267"/>
      <c r="FC108" s="267"/>
      <c r="FD108" s="267"/>
      <c r="FE108" s="267"/>
      <c r="FF108" s="267"/>
      <c r="FG108" s="267"/>
      <c r="FH108" s="267"/>
      <c r="FI108" s="267"/>
      <c r="FJ108" s="93"/>
    </row>
    <row r="109" spans="1:200" s="26" customFormat="1" ht="12.75">
      <c r="A109" s="533" t="s">
        <v>60</v>
      </c>
      <c r="B109" s="533"/>
      <c r="C109" s="533"/>
      <c r="D109" s="533"/>
      <c r="E109" s="533"/>
      <c r="F109" s="533"/>
      <c r="G109" s="533"/>
      <c r="H109" s="533"/>
      <c r="I109" s="533"/>
      <c r="J109" s="533"/>
      <c r="K109" s="533"/>
      <c r="L109" s="533"/>
      <c r="M109" s="533"/>
      <c r="N109" s="533"/>
      <c r="O109" s="533"/>
      <c r="P109" s="533"/>
      <c r="Q109" s="533"/>
      <c r="R109" s="533"/>
      <c r="S109" s="533"/>
      <c r="T109" s="533"/>
      <c r="U109" s="533"/>
      <c r="V109" s="533"/>
      <c r="W109" s="533"/>
      <c r="X109" s="533"/>
      <c r="Y109" s="533"/>
      <c r="Z109" s="533"/>
      <c r="AA109" s="533"/>
      <c r="AB109" s="533"/>
      <c r="AC109" s="533"/>
      <c r="AD109" s="533"/>
      <c r="AE109" s="533"/>
      <c r="AF109" s="533"/>
      <c r="AG109" s="533"/>
      <c r="AH109" s="533"/>
      <c r="AI109" s="533"/>
      <c r="AJ109" s="533"/>
      <c r="AK109" s="202" t="s">
        <v>61</v>
      </c>
      <c r="AL109" s="310"/>
      <c r="AM109" s="310"/>
      <c r="AN109" s="310"/>
      <c r="AO109" s="310"/>
      <c r="AP109" s="311"/>
      <c r="AQ109" s="203" t="s">
        <v>301</v>
      </c>
      <c r="AR109" s="310"/>
      <c r="AS109" s="310"/>
      <c r="AT109" s="310"/>
      <c r="AU109" s="310"/>
      <c r="AV109" s="310"/>
      <c r="AW109" s="310"/>
      <c r="AX109" s="310"/>
      <c r="AY109" s="310"/>
      <c r="AZ109" s="310"/>
      <c r="BA109" s="310"/>
      <c r="BB109" s="311"/>
      <c r="BC109" s="204">
        <v>0</v>
      </c>
      <c r="BD109" s="267"/>
      <c r="BE109" s="267"/>
      <c r="BF109" s="267"/>
      <c r="BG109" s="267"/>
      <c r="BH109" s="267"/>
      <c r="BI109" s="267"/>
      <c r="BJ109" s="267"/>
      <c r="BK109" s="267"/>
      <c r="BL109" s="267"/>
      <c r="BM109" s="267"/>
      <c r="BN109" s="267"/>
      <c r="BO109" s="267"/>
      <c r="BP109" s="267"/>
      <c r="BQ109" s="267"/>
      <c r="BR109" s="267"/>
      <c r="BS109" s="267"/>
      <c r="BT109" s="268"/>
      <c r="BU109" s="207">
        <f t="shared" si="8"/>
        <v>0</v>
      </c>
      <c r="BV109" s="267"/>
      <c r="BW109" s="267"/>
      <c r="BX109" s="267"/>
      <c r="BY109" s="267"/>
      <c r="BZ109" s="267"/>
      <c r="CA109" s="267"/>
      <c r="CB109" s="267"/>
      <c r="CC109" s="267"/>
      <c r="CD109" s="267"/>
      <c r="CE109" s="267"/>
      <c r="CF109" s="267"/>
      <c r="CG109" s="268"/>
      <c r="CH109" s="207">
        <v>0</v>
      </c>
      <c r="CI109" s="267"/>
      <c r="CJ109" s="267"/>
      <c r="CK109" s="267"/>
      <c r="CL109" s="267"/>
      <c r="CM109" s="267"/>
      <c r="CN109" s="267"/>
      <c r="CO109" s="267"/>
      <c r="CP109" s="267"/>
      <c r="CQ109" s="267"/>
      <c r="CR109" s="267"/>
      <c r="CS109" s="267"/>
      <c r="CT109" s="65"/>
      <c r="CU109" s="65"/>
      <c r="CV109" s="65"/>
      <c r="CW109" s="66">
        <f>SUM(CH109:CV109)</f>
        <v>0</v>
      </c>
      <c r="CX109" s="282"/>
      <c r="CY109" s="239"/>
      <c r="CZ109" s="239"/>
      <c r="DA109" s="239"/>
      <c r="DB109" s="239"/>
      <c r="DC109" s="239"/>
      <c r="DD109" s="239"/>
      <c r="DE109" s="239"/>
      <c r="DF109" s="239"/>
      <c r="DG109" s="239"/>
      <c r="DH109" s="239"/>
      <c r="DI109" s="239"/>
      <c r="DJ109" s="239"/>
      <c r="DK109" s="239"/>
      <c r="DL109" s="239"/>
      <c r="DM109" s="239"/>
      <c r="DN109" s="239"/>
      <c r="DO109" s="239"/>
      <c r="DP109" s="239"/>
      <c r="DQ109" s="239"/>
      <c r="DR109" s="21"/>
      <c r="DS109" s="21"/>
      <c r="DT109" s="21"/>
      <c r="DU109" s="21"/>
      <c r="DV109" s="21"/>
      <c r="DW109" s="22"/>
      <c r="DX109" s="212">
        <f t="shared" si="9"/>
        <v>0</v>
      </c>
      <c r="DY109" s="267"/>
      <c r="DZ109" s="267"/>
      <c r="EA109" s="267"/>
      <c r="EB109" s="267"/>
      <c r="EC109" s="267"/>
      <c r="ED109" s="267"/>
      <c r="EE109" s="267"/>
      <c r="EF109" s="267"/>
      <c r="EG109" s="267"/>
      <c r="EH109" s="267"/>
      <c r="EI109" s="267"/>
      <c r="EJ109" s="268"/>
      <c r="EK109" s="212">
        <f t="shared" si="7"/>
        <v>0</v>
      </c>
      <c r="EL109" s="267"/>
      <c r="EM109" s="267"/>
      <c r="EN109" s="267"/>
      <c r="EO109" s="267"/>
      <c r="EP109" s="267"/>
      <c r="EQ109" s="267"/>
      <c r="ER109" s="267"/>
      <c r="ES109" s="267"/>
      <c r="ET109" s="267"/>
      <c r="EU109" s="267"/>
      <c r="EV109" s="267"/>
      <c r="EW109" s="268"/>
      <c r="EX109" s="212">
        <f t="shared" si="11"/>
        <v>0</v>
      </c>
      <c r="EY109" s="267"/>
      <c r="EZ109" s="267"/>
      <c r="FA109" s="267"/>
      <c r="FB109" s="267"/>
      <c r="FC109" s="267"/>
      <c r="FD109" s="267"/>
      <c r="FE109" s="267"/>
      <c r="FF109" s="267"/>
      <c r="FG109" s="267"/>
      <c r="FH109" s="267"/>
      <c r="FI109" s="267"/>
      <c r="FJ109" s="93"/>
      <c r="FS109" s="312"/>
      <c r="FT109" s="313"/>
      <c r="FU109" s="313"/>
      <c r="FV109" s="313"/>
      <c r="FW109" s="313"/>
      <c r="FX109" s="313"/>
      <c r="FY109" s="313"/>
      <c r="FZ109" s="313"/>
      <c r="GA109" s="313"/>
      <c r="GB109" s="313"/>
      <c r="GC109" s="313"/>
      <c r="GD109" s="313"/>
      <c r="GE109" s="313"/>
      <c r="GF109" s="313"/>
      <c r="GG109" s="313"/>
      <c r="GH109" s="313"/>
      <c r="GI109" s="313"/>
      <c r="GJ109" s="313"/>
      <c r="GK109" s="313"/>
      <c r="GL109" s="313"/>
      <c r="GM109" s="313"/>
      <c r="GN109" s="313"/>
      <c r="GO109" s="313"/>
      <c r="GP109" s="313"/>
      <c r="GQ109" s="313"/>
      <c r="GR109" s="313"/>
    </row>
    <row r="110" spans="1:166" ht="12.75">
      <c r="A110" s="124" t="s">
        <v>62</v>
      </c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336" t="s">
        <v>63</v>
      </c>
      <c r="AL110" s="310"/>
      <c r="AM110" s="310"/>
      <c r="AN110" s="310"/>
      <c r="AO110" s="310"/>
      <c r="AP110" s="311"/>
      <c r="AQ110" s="203" t="s">
        <v>300</v>
      </c>
      <c r="AR110" s="310"/>
      <c r="AS110" s="310"/>
      <c r="AT110" s="310"/>
      <c r="AU110" s="310"/>
      <c r="AV110" s="310"/>
      <c r="AW110" s="310"/>
      <c r="AX110" s="310"/>
      <c r="AY110" s="310"/>
      <c r="AZ110" s="310"/>
      <c r="BA110" s="310"/>
      <c r="BB110" s="311"/>
      <c r="BC110" s="204">
        <v>148656.68</v>
      </c>
      <c r="BD110" s="267"/>
      <c r="BE110" s="267"/>
      <c r="BF110" s="267"/>
      <c r="BG110" s="267"/>
      <c r="BH110" s="267"/>
      <c r="BI110" s="267"/>
      <c r="BJ110" s="267"/>
      <c r="BK110" s="267"/>
      <c r="BL110" s="267"/>
      <c r="BM110" s="267"/>
      <c r="BN110" s="267"/>
      <c r="BO110" s="267"/>
      <c r="BP110" s="267"/>
      <c r="BQ110" s="267"/>
      <c r="BR110" s="267"/>
      <c r="BS110" s="267"/>
      <c r="BT110" s="268"/>
      <c r="BU110" s="204">
        <f t="shared" si="8"/>
        <v>148656.68</v>
      </c>
      <c r="BV110" s="267"/>
      <c r="BW110" s="267"/>
      <c r="BX110" s="267"/>
      <c r="BY110" s="267"/>
      <c r="BZ110" s="267"/>
      <c r="CA110" s="267"/>
      <c r="CB110" s="267"/>
      <c r="CC110" s="267"/>
      <c r="CD110" s="267"/>
      <c r="CE110" s="267"/>
      <c r="CF110" s="267"/>
      <c r="CG110" s="268"/>
      <c r="CH110" s="204">
        <v>148656.68</v>
      </c>
      <c r="CI110" s="267"/>
      <c r="CJ110" s="267"/>
      <c r="CK110" s="267"/>
      <c r="CL110" s="267"/>
      <c r="CM110" s="267"/>
      <c r="CN110" s="267"/>
      <c r="CO110" s="267"/>
      <c r="CP110" s="267"/>
      <c r="CQ110" s="267"/>
      <c r="CR110" s="267"/>
      <c r="CS110" s="267"/>
      <c r="CT110" s="267"/>
      <c r="CU110" s="267"/>
      <c r="CV110" s="267"/>
      <c r="CW110" s="268"/>
      <c r="CX110" s="204"/>
      <c r="CY110" s="267"/>
      <c r="CZ110" s="267"/>
      <c r="DA110" s="267"/>
      <c r="DB110" s="267"/>
      <c r="DC110" s="267"/>
      <c r="DD110" s="267"/>
      <c r="DE110" s="267"/>
      <c r="DF110" s="267"/>
      <c r="DG110" s="267"/>
      <c r="DH110" s="267"/>
      <c r="DI110" s="267"/>
      <c r="DJ110" s="268"/>
      <c r="DK110" s="296"/>
      <c r="DL110" s="326"/>
      <c r="DM110" s="326"/>
      <c r="DN110" s="326"/>
      <c r="DO110" s="326"/>
      <c r="DP110" s="326"/>
      <c r="DQ110" s="326"/>
      <c r="DR110" s="326"/>
      <c r="DS110" s="326"/>
      <c r="DT110" s="34"/>
      <c r="DU110" s="34"/>
      <c r="DV110" s="34"/>
      <c r="DW110" s="35"/>
      <c r="DX110" s="270">
        <f t="shared" si="9"/>
        <v>148656.68</v>
      </c>
      <c r="DY110" s="270"/>
      <c r="DZ110" s="270"/>
      <c r="EA110" s="270"/>
      <c r="EB110" s="270"/>
      <c r="EC110" s="270"/>
      <c r="ED110" s="270"/>
      <c r="EE110" s="270"/>
      <c r="EF110" s="270"/>
      <c r="EG110" s="270"/>
      <c r="EH110" s="270"/>
      <c r="EI110" s="270"/>
      <c r="EJ110" s="270"/>
      <c r="EK110" s="270">
        <f t="shared" si="7"/>
        <v>0</v>
      </c>
      <c r="EL110" s="270"/>
      <c r="EM110" s="270"/>
      <c r="EN110" s="270"/>
      <c r="EO110" s="270"/>
      <c r="EP110" s="270"/>
      <c r="EQ110" s="270"/>
      <c r="ER110" s="270"/>
      <c r="ES110" s="270"/>
      <c r="ET110" s="270"/>
      <c r="EU110" s="270"/>
      <c r="EV110" s="270"/>
      <c r="EW110" s="270"/>
      <c r="EX110" s="270">
        <f t="shared" si="11"/>
        <v>0</v>
      </c>
      <c r="EY110" s="270"/>
      <c r="EZ110" s="270"/>
      <c r="FA110" s="270"/>
      <c r="FB110" s="270"/>
      <c r="FC110" s="270"/>
      <c r="FD110" s="270"/>
      <c r="FE110" s="270"/>
      <c r="FF110" s="270"/>
      <c r="FG110" s="270"/>
      <c r="FH110" s="270"/>
      <c r="FI110" s="270"/>
      <c r="FJ110" s="375">
        <f>SUM(CG110-EJ110)</f>
        <v>0</v>
      </c>
    </row>
    <row r="111" spans="1:166" ht="12.75">
      <c r="A111" s="124" t="s">
        <v>64</v>
      </c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336" t="s">
        <v>65</v>
      </c>
      <c r="AL111" s="191"/>
      <c r="AM111" s="191"/>
      <c r="AN111" s="191"/>
      <c r="AO111" s="191"/>
      <c r="AP111" s="192"/>
      <c r="AQ111" s="203" t="s">
        <v>165</v>
      </c>
      <c r="AR111" s="310"/>
      <c r="AS111" s="310"/>
      <c r="AT111" s="310"/>
      <c r="AU111" s="310"/>
      <c r="AV111" s="310"/>
      <c r="AW111" s="310"/>
      <c r="AX111" s="310"/>
      <c r="AY111" s="310"/>
      <c r="AZ111" s="310"/>
      <c r="BA111" s="310"/>
      <c r="BB111" s="311"/>
      <c r="BC111" s="204">
        <v>0</v>
      </c>
      <c r="BD111" s="205"/>
      <c r="BE111" s="205"/>
      <c r="BF111" s="205"/>
      <c r="BG111" s="205"/>
      <c r="BH111" s="205"/>
      <c r="BI111" s="205"/>
      <c r="BJ111" s="205"/>
      <c r="BK111" s="205"/>
      <c r="BL111" s="205"/>
      <c r="BM111" s="205"/>
      <c r="BN111" s="205"/>
      <c r="BO111" s="205"/>
      <c r="BP111" s="205"/>
      <c r="BQ111" s="205"/>
      <c r="BR111" s="205"/>
      <c r="BS111" s="205"/>
      <c r="BT111" s="206"/>
      <c r="BU111" s="204">
        <f aca="true" t="shared" si="12" ref="BU111:BU147">BC111</f>
        <v>0</v>
      </c>
      <c r="BV111" s="205"/>
      <c r="BW111" s="205"/>
      <c r="BX111" s="205"/>
      <c r="BY111" s="205"/>
      <c r="BZ111" s="205"/>
      <c r="CA111" s="205"/>
      <c r="CB111" s="205"/>
      <c r="CC111" s="205"/>
      <c r="CD111" s="205"/>
      <c r="CE111" s="205"/>
      <c r="CF111" s="205"/>
      <c r="CG111" s="206"/>
      <c r="CH111" s="204">
        <v>0</v>
      </c>
      <c r="CI111" s="205"/>
      <c r="CJ111" s="205"/>
      <c r="CK111" s="205"/>
      <c r="CL111" s="205"/>
      <c r="CM111" s="205"/>
      <c r="CN111" s="205"/>
      <c r="CO111" s="205"/>
      <c r="CP111" s="205"/>
      <c r="CQ111" s="205"/>
      <c r="CR111" s="205"/>
      <c r="CS111" s="205"/>
      <c r="CT111" s="205"/>
      <c r="CU111" s="205"/>
      <c r="CV111" s="205"/>
      <c r="CW111" s="206"/>
      <c r="CX111" s="204"/>
      <c r="CY111" s="205"/>
      <c r="CZ111" s="205"/>
      <c r="DA111" s="205"/>
      <c r="DB111" s="205"/>
      <c r="DC111" s="205"/>
      <c r="DD111" s="205"/>
      <c r="DE111" s="205"/>
      <c r="DF111" s="205"/>
      <c r="DG111" s="205"/>
      <c r="DH111" s="205"/>
      <c r="DI111" s="205"/>
      <c r="DJ111" s="206"/>
      <c r="DK111" s="296"/>
      <c r="DL111" s="297"/>
      <c r="DM111" s="297"/>
      <c r="DN111" s="297"/>
      <c r="DO111" s="297"/>
      <c r="DP111" s="297"/>
      <c r="DQ111" s="297"/>
      <c r="DR111" s="297"/>
      <c r="DS111" s="297"/>
      <c r="DT111" s="34"/>
      <c r="DU111" s="34"/>
      <c r="DV111" s="34"/>
      <c r="DW111" s="35"/>
      <c r="DX111" s="270">
        <f aca="true" t="shared" si="13" ref="DX111:DX147">CH111</f>
        <v>0</v>
      </c>
      <c r="DY111" s="270"/>
      <c r="DZ111" s="270"/>
      <c r="EA111" s="270"/>
      <c r="EB111" s="270"/>
      <c r="EC111" s="270"/>
      <c r="ED111" s="270"/>
      <c r="EE111" s="270"/>
      <c r="EF111" s="270"/>
      <c r="EG111" s="270"/>
      <c r="EH111" s="270"/>
      <c r="EI111" s="270"/>
      <c r="EJ111" s="270"/>
      <c r="EK111" s="270">
        <f t="shared" si="7"/>
        <v>0</v>
      </c>
      <c r="EL111" s="270"/>
      <c r="EM111" s="270"/>
      <c r="EN111" s="270"/>
      <c r="EO111" s="270"/>
      <c r="EP111" s="270"/>
      <c r="EQ111" s="270"/>
      <c r="ER111" s="270"/>
      <c r="ES111" s="270"/>
      <c r="ET111" s="270"/>
      <c r="EU111" s="270"/>
      <c r="EV111" s="270"/>
      <c r="EW111" s="270"/>
      <c r="EX111" s="270">
        <f t="shared" si="11"/>
        <v>0</v>
      </c>
      <c r="EY111" s="270"/>
      <c r="EZ111" s="270"/>
      <c r="FA111" s="270"/>
      <c r="FB111" s="270"/>
      <c r="FC111" s="270"/>
      <c r="FD111" s="270"/>
      <c r="FE111" s="270"/>
      <c r="FF111" s="270"/>
      <c r="FG111" s="270"/>
      <c r="FH111" s="270"/>
      <c r="FI111" s="270"/>
      <c r="FJ111" s="375">
        <f>SUM(CG111-EJ111)</f>
        <v>0</v>
      </c>
    </row>
    <row r="112" spans="1:166" s="26" customFormat="1" ht="12.75">
      <c r="A112" s="124" t="s">
        <v>66</v>
      </c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336" t="s">
        <v>67</v>
      </c>
      <c r="AL112" s="191"/>
      <c r="AM112" s="191"/>
      <c r="AN112" s="191"/>
      <c r="AO112" s="191"/>
      <c r="AP112" s="192"/>
      <c r="AQ112" s="203" t="s">
        <v>166</v>
      </c>
      <c r="AR112" s="310"/>
      <c r="AS112" s="310"/>
      <c r="AT112" s="310"/>
      <c r="AU112" s="310"/>
      <c r="AV112" s="310"/>
      <c r="AW112" s="310"/>
      <c r="AX112" s="310"/>
      <c r="AY112" s="310"/>
      <c r="AZ112" s="310"/>
      <c r="BA112" s="310"/>
      <c r="BB112" s="311"/>
      <c r="BC112" s="204">
        <v>0</v>
      </c>
      <c r="BD112" s="205"/>
      <c r="BE112" s="205"/>
      <c r="BF112" s="205"/>
      <c r="BG112" s="205"/>
      <c r="BH112" s="205"/>
      <c r="BI112" s="205"/>
      <c r="BJ112" s="205"/>
      <c r="BK112" s="205"/>
      <c r="BL112" s="205"/>
      <c r="BM112" s="205"/>
      <c r="BN112" s="205"/>
      <c r="BO112" s="205"/>
      <c r="BP112" s="205"/>
      <c r="BQ112" s="205"/>
      <c r="BR112" s="205"/>
      <c r="BS112" s="205"/>
      <c r="BT112" s="206"/>
      <c r="BU112" s="204">
        <f t="shared" si="12"/>
        <v>0</v>
      </c>
      <c r="BV112" s="205"/>
      <c r="BW112" s="205"/>
      <c r="BX112" s="205"/>
      <c r="BY112" s="205"/>
      <c r="BZ112" s="205"/>
      <c r="CA112" s="205"/>
      <c r="CB112" s="205"/>
      <c r="CC112" s="205"/>
      <c r="CD112" s="205"/>
      <c r="CE112" s="205"/>
      <c r="CF112" s="205"/>
      <c r="CG112" s="206"/>
      <c r="CH112" s="204">
        <v>0</v>
      </c>
      <c r="CI112" s="205"/>
      <c r="CJ112" s="205"/>
      <c r="CK112" s="205"/>
      <c r="CL112" s="205"/>
      <c r="CM112" s="205"/>
      <c r="CN112" s="205"/>
      <c r="CO112" s="205"/>
      <c r="CP112" s="205"/>
      <c r="CQ112" s="205"/>
      <c r="CR112" s="205"/>
      <c r="CS112" s="205"/>
      <c r="CT112" s="205"/>
      <c r="CU112" s="205"/>
      <c r="CV112" s="205"/>
      <c r="CW112" s="206"/>
      <c r="CX112" s="204"/>
      <c r="CY112" s="188"/>
      <c r="CZ112" s="188"/>
      <c r="DA112" s="188"/>
      <c r="DB112" s="188"/>
      <c r="DC112" s="188"/>
      <c r="DD112" s="188"/>
      <c r="DE112" s="188"/>
      <c r="DF112" s="188"/>
      <c r="DG112" s="188"/>
      <c r="DH112" s="188"/>
      <c r="DI112" s="188"/>
      <c r="DJ112" s="188"/>
      <c r="DK112" s="188"/>
      <c r="DL112" s="188"/>
      <c r="DM112" s="188"/>
      <c r="DN112" s="188"/>
      <c r="DO112" s="188"/>
      <c r="DP112" s="188"/>
      <c r="DQ112" s="188"/>
      <c r="DR112" s="53"/>
      <c r="DS112" s="53"/>
      <c r="DT112" s="34"/>
      <c r="DU112" s="34"/>
      <c r="DV112" s="34"/>
      <c r="DW112" s="35"/>
      <c r="DX112" s="270">
        <f t="shared" si="13"/>
        <v>0</v>
      </c>
      <c r="DY112" s="270"/>
      <c r="DZ112" s="270"/>
      <c r="EA112" s="270"/>
      <c r="EB112" s="270"/>
      <c r="EC112" s="270"/>
      <c r="ED112" s="270"/>
      <c r="EE112" s="270"/>
      <c r="EF112" s="270"/>
      <c r="EG112" s="270"/>
      <c r="EH112" s="270"/>
      <c r="EI112" s="270"/>
      <c r="EJ112" s="270"/>
      <c r="EK112" s="270">
        <f t="shared" si="7"/>
        <v>0</v>
      </c>
      <c r="EL112" s="270"/>
      <c r="EM112" s="270"/>
      <c r="EN112" s="270"/>
      <c r="EO112" s="270"/>
      <c r="EP112" s="270"/>
      <c r="EQ112" s="270"/>
      <c r="ER112" s="270"/>
      <c r="ES112" s="270"/>
      <c r="ET112" s="270"/>
      <c r="EU112" s="270"/>
      <c r="EV112" s="270"/>
      <c r="EW112" s="270"/>
      <c r="EX112" s="270">
        <f t="shared" si="11"/>
        <v>0</v>
      </c>
      <c r="EY112" s="270"/>
      <c r="EZ112" s="270"/>
      <c r="FA112" s="270"/>
      <c r="FB112" s="270"/>
      <c r="FC112" s="270"/>
      <c r="FD112" s="270"/>
      <c r="FE112" s="270"/>
      <c r="FF112" s="270"/>
      <c r="FG112" s="270"/>
      <c r="FH112" s="270"/>
      <c r="FI112" s="270"/>
      <c r="FJ112" s="375">
        <f>SUM(CG112-EJ112)</f>
        <v>0</v>
      </c>
    </row>
    <row r="113" spans="1:166" ht="15" customHeight="1">
      <c r="A113" s="124" t="s">
        <v>70</v>
      </c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336" t="s">
        <v>71</v>
      </c>
      <c r="AL113" s="191"/>
      <c r="AM113" s="191"/>
      <c r="AN113" s="191"/>
      <c r="AO113" s="191"/>
      <c r="AP113" s="192"/>
      <c r="AQ113" s="203" t="s">
        <v>167</v>
      </c>
      <c r="AR113" s="310"/>
      <c r="AS113" s="310"/>
      <c r="AT113" s="310"/>
      <c r="AU113" s="310"/>
      <c r="AV113" s="310"/>
      <c r="AW113" s="310"/>
      <c r="AX113" s="310"/>
      <c r="AY113" s="310"/>
      <c r="AZ113" s="310"/>
      <c r="BA113" s="310"/>
      <c r="BB113" s="311"/>
      <c r="BC113" s="204">
        <v>17915</v>
      </c>
      <c r="BD113" s="205"/>
      <c r="BE113" s="205"/>
      <c r="BF113" s="205"/>
      <c r="BG113" s="205"/>
      <c r="BH113" s="205"/>
      <c r="BI113" s="205"/>
      <c r="BJ113" s="205"/>
      <c r="BK113" s="205"/>
      <c r="BL113" s="205"/>
      <c r="BM113" s="205"/>
      <c r="BN113" s="205"/>
      <c r="BO113" s="205"/>
      <c r="BP113" s="205"/>
      <c r="BQ113" s="205"/>
      <c r="BR113" s="205"/>
      <c r="BS113" s="205"/>
      <c r="BT113" s="206"/>
      <c r="BU113" s="204">
        <f t="shared" si="12"/>
        <v>17915</v>
      </c>
      <c r="BV113" s="205"/>
      <c r="BW113" s="205"/>
      <c r="BX113" s="205"/>
      <c r="BY113" s="205"/>
      <c r="BZ113" s="205"/>
      <c r="CA113" s="205"/>
      <c r="CB113" s="205"/>
      <c r="CC113" s="205"/>
      <c r="CD113" s="205"/>
      <c r="CE113" s="205"/>
      <c r="CF113" s="205"/>
      <c r="CG113" s="206"/>
      <c r="CH113" s="204">
        <v>17915</v>
      </c>
      <c r="CI113" s="205"/>
      <c r="CJ113" s="205"/>
      <c r="CK113" s="205"/>
      <c r="CL113" s="205"/>
      <c r="CM113" s="205"/>
      <c r="CN113" s="205"/>
      <c r="CO113" s="205"/>
      <c r="CP113" s="205"/>
      <c r="CQ113" s="205"/>
      <c r="CR113" s="205"/>
      <c r="CS113" s="205"/>
      <c r="CT113" s="205"/>
      <c r="CU113" s="205"/>
      <c r="CV113" s="205"/>
      <c r="CW113" s="206"/>
      <c r="CX113" s="204"/>
      <c r="CY113" s="188"/>
      <c r="CZ113" s="188"/>
      <c r="DA113" s="188"/>
      <c r="DB113" s="188"/>
      <c r="DC113" s="188"/>
      <c r="DD113" s="188"/>
      <c r="DE113" s="188"/>
      <c r="DF113" s="188"/>
      <c r="DG113" s="188"/>
      <c r="DH113" s="188"/>
      <c r="DI113" s="188"/>
      <c r="DJ113" s="188"/>
      <c r="DK113" s="188"/>
      <c r="DL113" s="188"/>
      <c r="DM113" s="188"/>
      <c r="DN113" s="188"/>
      <c r="DO113" s="188"/>
      <c r="DP113" s="188"/>
      <c r="DQ113" s="188"/>
      <c r="DR113" s="53"/>
      <c r="DS113" s="53"/>
      <c r="DT113" s="34"/>
      <c r="DU113" s="34"/>
      <c r="DV113" s="34"/>
      <c r="DW113" s="35"/>
      <c r="DX113" s="270">
        <f t="shared" si="13"/>
        <v>17915</v>
      </c>
      <c r="DY113" s="270"/>
      <c r="DZ113" s="270"/>
      <c r="EA113" s="270"/>
      <c r="EB113" s="270"/>
      <c r="EC113" s="270"/>
      <c r="ED113" s="270"/>
      <c r="EE113" s="270"/>
      <c r="EF113" s="270"/>
      <c r="EG113" s="270"/>
      <c r="EH113" s="270"/>
      <c r="EI113" s="270"/>
      <c r="EJ113" s="270"/>
      <c r="EK113" s="270">
        <f t="shared" si="7"/>
        <v>0</v>
      </c>
      <c r="EL113" s="270"/>
      <c r="EM113" s="270"/>
      <c r="EN113" s="270"/>
      <c r="EO113" s="270"/>
      <c r="EP113" s="270"/>
      <c r="EQ113" s="270"/>
      <c r="ER113" s="270"/>
      <c r="ES113" s="270"/>
      <c r="ET113" s="270"/>
      <c r="EU113" s="270"/>
      <c r="EV113" s="270"/>
      <c r="EW113" s="270"/>
      <c r="EX113" s="270">
        <f t="shared" si="11"/>
        <v>0</v>
      </c>
      <c r="EY113" s="270"/>
      <c r="EZ113" s="270"/>
      <c r="FA113" s="270"/>
      <c r="FB113" s="270"/>
      <c r="FC113" s="270"/>
      <c r="FD113" s="270"/>
      <c r="FE113" s="270"/>
      <c r="FF113" s="270"/>
      <c r="FG113" s="270"/>
      <c r="FH113" s="270"/>
      <c r="FI113" s="270"/>
      <c r="FJ113" s="375"/>
    </row>
    <row r="114" spans="1:166" ht="12.75">
      <c r="A114" s="124" t="s">
        <v>72</v>
      </c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336" t="s">
        <v>73</v>
      </c>
      <c r="AL114" s="191"/>
      <c r="AM114" s="191"/>
      <c r="AN114" s="191"/>
      <c r="AO114" s="191"/>
      <c r="AP114" s="192"/>
      <c r="AQ114" s="203" t="s">
        <v>166</v>
      </c>
      <c r="AR114" s="310"/>
      <c r="AS114" s="310"/>
      <c r="AT114" s="310"/>
      <c r="AU114" s="310"/>
      <c r="AV114" s="310"/>
      <c r="AW114" s="310"/>
      <c r="AX114" s="310"/>
      <c r="AY114" s="310"/>
      <c r="AZ114" s="310"/>
      <c r="BA114" s="310"/>
      <c r="BB114" s="311"/>
      <c r="BC114" s="204">
        <v>219233.72</v>
      </c>
      <c r="BD114" s="205"/>
      <c r="BE114" s="205"/>
      <c r="BF114" s="205"/>
      <c r="BG114" s="205"/>
      <c r="BH114" s="205"/>
      <c r="BI114" s="205"/>
      <c r="BJ114" s="205"/>
      <c r="BK114" s="205"/>
      <c r="BL114" s="205"/>
      <c r="BM114" s="205"/>
      <c r="BN114" s="205"/>
      <c r="BO114" s="205"/>
      <c r="BP114" s="205"/>
      <c r="BQ114" s="205"/>
      <c r="BR114" s="205"/>
      <c r="BS114" s="205"/>
      <c r="BT114" s="206"/>
      <c r="BU114" s="204">
        <f t="shared" si="12"/>
        <v>219233.72</v>
      </c>
      <c r="BV114" s="205"/>
      <c r="BW114" s="205"/>
      <c r="BX114" s="205"/>
      <c r="BY114" s="205"/>
      <c r="BZ114" s="205"/>
      <c r="CA114" s="205"/>
      <c r="CB114" s="205"/>
      <c r="CC114" s="205"/>
      <c r="CD114" s="205"/>
      <c r="CE114" s="205"/>
      <c r="CF114" s="205"/>
      <c r="CG114" s="206"/>
      <c r="CH114" s="204">
        <v>217616</v>
      </c>
      <c r="CI114" s="205"/>
      <c r="CJ114" s="205"/>
      <c r="CK114" s="205"/>
      <c r="CL114" s="205"/>
      <c r="CM114" s="205"/>
      <c r="CN114" s="205"/>
      <c r="CO114" s="205"/>
      <c r="CP114" s="205"/>
      <c r="CQ114" s="205"/>
      <c r="CR114" s="205"/>
      <c r="CS114" s="205"/>
      <c r="CT114" s="205"/>
      <c r="CU114" s="205"/>
      <c r="CV114" s="205"/>
      <c r="CW114" s="206"/>
      <c r="CX114" s="204"/>
      <c r="CY114" s="188"/>
      <c r="CZ114" s="188"/>
      <c r="DA114" s="188"/>
      <c r="DB114" s="188"/>
      <c r="DC114" s="188"/>
      <c r="DD114" s="188"/>
      <c r="DE114" s="188"/>
      <c r="DF114" s="188"/>
      <c r="DG114" s="188"/>
      <c r="DH114" s="188"/>
      <c r="DI114" s="188"/>
      <c r="DJ114" s="188"/>
      <c r="DK114" s="188"/>
      <c r="DL114" s="188"/>
      <c r="DM114" s="188"/>
      <c r="DN114" s="188"/>
      <c r="DO114" s="188"/>
      <c r="DP114" s="188"/>
      <c r="DQ114" s="188"/>
      <c r="DR114" s="53"/>
      <c r="DS114" s="53"/>
      <c r="DT114" s="34"/>
      <c r="DU114" s="34"/>
      <c r="DV114" s="34"/>
      <c r="DW114" s="35"/>
      <c r="DX114" s="270">
        <f t="shared" si="13"/>
        <v>217616</v>
      </c>
      <c r="DY114" s="270"/>
      <c r="DZ114" s="270"/>
      <c r="EA114" s="270"/>
      <c r="EB114" s="270"/>
      <c r="EC114" s="270"/>
      <c r="ED114" s="270"/>
      <c r="EE114" s="270"/>
      <c r="EF114" s="270"/>
      <c r="EG114" s="270"/>
      <c r="EH114" s="270"/>
      <c r="EI114" s="270"/>
      <c r="EJ114" s="270"/>
      <c r="EK114" s="270">
        <f t="shared" si="7"/>
        <v>1617.7200000000012</v>
      </c>
      <c r="EL114" s="270"/>
      <c r="EM114" s="270"/>
      <c r="EN114" s="270"/>
      <c r="EO114" s="270"/>
      <c r="EP114" s="270"/>
      <c r="EQ114" s="270"/>
      <c r="ER114" s="270"/>
      <c r="ES114" s="270"/>
      <c r="ET114" s="270"/>
      <c r="EU114" s="270"/>
      <c r="EV114" s="270"/>
      <c r="EW114" s="270"/>
      <c r="EX114" s="270">
        <f t="shared" si="11"/>
        <v>1617.7200000000012</v>
      </c>
      <c r="EY114" s="270"/>
      <c r="EZ114" s="270"/>
      <c r="FA114" s="270"/>
      <c r="FB114" s="270"/>
      <c r="FC114" s="270"/>
      <c r="FD114" s="270"/>
      <c r="FE114" s="270"/>
      <c r="FF114" s="270"/>
      <c r="FG114" s="270"/>
      <c r="FH114" s="270"/>
      <c r="FI114" s="270"/>
      <c r="FJ114" s="375"/>
    </row>
    <row r="115" spans="1:166" ht="12.75">
      <c r="A115" s="124" t="s">
        <v>77</v>
      </c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7"/>
      <c r="AK115" s="336" t="s">
        <v>78</v>
      </c>
      <c r="AL115" s="191"/>
      <c r="AM115" s="191"/>
      <c r="AN115" s="191"/>
      <c r="AO115" s="191"/>
      <c r="AP115" s="192"/>
      <c r="AQ115" s="203" t="s">
        <v>166</v>
      </c>
      <c r="AR115" s="191"/>
      <c r="AS115" s="191"/>
      <c r="AT115" s="191"/>
      <c r="AU115" s="191"/>
      <c r="AV115" s="191"/>
      <c r="AW115" s="191"/>
      <c r="AX115" s="191"/>
      <c r="AY115" s="191"/>
      <c r="AZ115" s="191"/>
      <c r="BA115" s="191"/>
      <c r="BB115" s="192"/>
      <c r="BC115" s="204">
        <v>50220</v>
      </c>
      <c r="BD115" s="205"/>
      <c r="BE115" s="205"/>
      <c r="BF115" s="205"/>
      <c r="BG115" s="205"/>
      <c r="BH115" s="205"/>
      <c r="BI115" s="205"/>
      <c r="BJ115" s="205"/>
      <c r="BK115" s="205"/>
      <c r="BL115" s="205"/>
      <c r="BM115" s="205"/>
      <c r="BN115" s="205"/>
      <c r="BO115" s="205"/>
      <c r="BP115" s="205"/>
      <c r="BQ115" s="205"/>
      <c r="BR115" s="205"/>
      <c r="BS115" s="205"/>
      <c r="BT115" s="206"/>
      <c r="BU115" s="204">
        <f t="shared" si="12"/>
        <v>50220</v>
      </c>
      <c r="BV115" s="205"/>
      <c r="BW115" s="205"/>
      <c r="BX115" s="205"/>
      <c r="BY115" s="205"/>
      <c r="BZ115" s="205"/>
      <c r="CA115" s="205"/>
      <c r="CB115" s="205"/>
      <c r="CC115" s="205"/>
      <c r="CD115" s="205"/>
      <c r="CE115" s="205"/>
      <c r="CF115" s="205"/>
      <c r="CG115" s="206"/>
      <c r="CH115" s="204">
        <v>50220</v>
      </c>
      <c r="CI115" s="205"/>
      <c r="CJ115" s="205"/>
      <c r="CK115" s="205"/>
      <c r="CL115" s="205"/>
      <c r="CM115" s="205"/>
      <c r="CN115" s="205"/>
      <c r="CO115" s="205"/>
      <c r="CP115" s="205"/>
      <c r="CQ115" s="205"/>
      <c r="CR115" s="205"/>
      <c r="CS115" s="205"/>
      <c r="CT115" s="54"/>
      <c r="CU115" s="54"/>
      <c r="CV115" s="54"/>
      <c r="CW115" s="52"/>
      <c r="CX115" s="204"/>
      <c r="CY115" s="188"/>
      <c r="CZ115" s="188"/>
      <c r="DA115" s="188"/>
      <c r="DB115" s="188"/>
      <c r="DC115" s="188"/>
      <c r="DD115" s="188"/>
      <c r="DE115" s="188"/>
      <c r="DF115" s="188"/>
      <c r="DG115" s="188"/>
      <c r="DH115" s="188"/>
      <c r="DI115" s="188"/>
      <c r="DJ115" s="188"/>
      <c r="DK115" s="188"/>
      <c r="DL115" s="188"/>
      <c r="DM115" s="188"/>
      <c r="DN115" s="188"/>
      <c r="DO115" s="188"/>
      <c r="DP115" s="188"/>
      <c r="DQ115" s="188"/>
      <c r="DR115" s="53"/>
      <c r="DS115" s="53"/>
      <c r="DT115" s="34"/>
      <c r="DU115" s="34"/>
      <c r="DV115" s="34"/>
      <c r="DW115" s="35"/>
      <c r="DX115" s="212">
        <f t="shared" si="13"/>
        <v>50220</v>
      </c>
      <c r="DY115" s="327"/>
      <c r="DZ115" s="327"/>
      <c r="EA115" s="327"/>
      <c r="EB115" s="327"/>
      <c r="EC115" s="327"/>
      <c r="ED115" s="327"/>
      <c r="EE115" s="327"/>
      <c r="EF115" s="327"/>
      <c r="EG115" s="327"/>
      <c r="EH115" s="327"/>
      <c r="EI115" s="327"/>
      <c r="EJ115" s="328"/>
      <c r="EK115" s="212">
        <f t="shared" si="7"/>
        <v>0</v>
      </c>
      <c r="EL115" s="327"/>
      <c r="EM115" s="327"/>
      <c r="EN115" s="327"/>
      <c r="EO115" s="327"/>
      <c r="EP115" s="327"/>
      <c r="EQ115" s="327"/>
      <c r="ER115" s="327"/>
      <c r="ES115" s="327"/>
      <c r="ET115" s="327"/>
      <c r="EU115" s="327"/>
      <c r="EV115" s="328"/>
      <c r="EW115" s="110"/>
      <c r="EX115" s="212">
        <f>BU115-DX115</f>
        <v>0</v>
      </c>
      <c r="EY115" s="327"/>
      <c r="EZ115" s="327"/>
      <c r="FA115" s="327"/>
      <c r="FB115" s="327"/>
      <c r="FC115" s="327"/>
      <c r="FD115" s="327"/>
      <c r="FE115" s="327"/>
      <c r="FF115" s="327"/>
      <c r="FG115" s="327"/>
      <c r="FH115" s="327"/>
      <c r="FI115" s="328"/>
      <c r="FJ115" s="55"/>
    </row>
    <row r="116" spans="1:166" ht="12.75" customHeight="1">
      <c r="A116" s="124" t="s">
        <v>80</v>
      </c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7"/>
      <c r="AK116" s="336" t="s">
        <v>79</v>
      </c>
      <c r="AL116" s="191"/>
      <c r="AM116" s="191"/>
      <c r="AN116" s="191"/>
      <c r="AO116" s="191"/>
      <c r="AP116" s="192"/>
      <c r="AQ116" s="203" t="s">
        <v>166</v>
      </c>
      <c r="AR116" s="310"/>
      <c r="AS116" s="310"/>
      <c r="AT116" s="310"/>
      <c r="AU116" s="310"/>
      <c r="AV116" s="310"/>
      <c r="AW116" s="310"/>
      <c r="AX116" s="310"/>
      <c r="AY116" s="310"/>
      <c r="AZ116" s="310"/>
      <c r="BA116" s="310"/>
      <c r="BB116" s="311"/>
      <c r="BC116" s="204">
        <v>43758</v>
      </c>
      <c r="BD116" s="205"/>
      <c r="BE116" s="205"/>
      <c r="BF116" s="205"/>
      <c r="BG116" s="205"/>
      <c r="BH116" s="205"/>
      <c r="BI116" s="205"/>
      <c r="BJ116" s="205"/>
      <c r="BK116" s="205"/>
      <c r="BL116" s="205"/>
      <c r="BM116" s="205"/>
      <c r="BN116" s="205"/>
      <c r="BO116" s="205"/>
      <c r="BP116" s="205"/>
      <c r="BQ116" s="205"/>
      <c r="BR116" s="205"/>
      <c r="BS116" s="205"/>
      <c r="BT116" s="206"/>
      <c r="BU116" s="204">
        <f t="shared" si="12"/>
        <v>43758</v>
      </c>
      <c r="BV116" s="205"/>
      <c r="BW116" s="205"/>
      <c r="BX116" s="205"/>
      <c r="BY116" s="205"/>
      <c r="BZ116" s="205"/>
      <c r="CA116" s="205"/>
      <c r="CB116" s="205"/>
      <c r="CC116" s="205"/>
      <c r="CD116" s="205"/>
      <c r="CE116" s="205"/>
      <c r="CF116" s="205"/>
      <c r="CG116" s="206"/>
      <c r="CH116" s="204">
        <v>43758</v>
      </c>
      <c r="CI116" s="205"/>
      <c r="CJ116" s="205"/>
      <c r="CK116" s="205"/>
      <c r="CL116" s="205"/>
      <c r="CM116" s="205"/>
      <c r="CN116" s="205"/>
      <c r="CO116" s="205"/>
      <c r="CP116" s="205"/>
      <c r="CQ116" s="205"/>
      <c r="CR116" s="205"/>
      <c r="CS116" s="205"/>
      <c r="CT116" s="205"/>
      <c r="CU116" s="205"/>
      <c r="CV116" s="205"/>
      <c r="CW116" s="206"/>
      <c r="CX116" s="204"/>
      <c r="CY116" s="188"/>
      <c r="CZ116" s="188"/>
      <c r="DA116" s="188"/>
      <c r="DB116" s="188"/>
      <c r="DC116" s="188"/>
      <c r="DD116" s="188"/>
      <c r="DE116" s="188"/>
      <c r="DF116" s="188"/>
      <c r="DG116" s="188"/>
      <c r="DH116" s="188"/>
      <c r="DI116" s="188"/>
      <c r="DJ116" s="188"/>
      <c r="DK116" s="188"/>
      <c r="DL116" s="188"/>
      <c r="DM116" s="188"/>
      <c r="DN116" s="188"/>
      <c r="DO116" s="188"/>
      <c r="DP116" s="188"/>
      <c r="DQ116" s="188"/>
      <c r="DR116" s="53"/>
      <c r="DS116" s="53"/>
      <c r="DT116" s="34"/>
      <c r="DU116" s="34"/>
      <c r="DV116" s="34"/>
      <c r="DW116" s="35"/>
      <c r="DX116" s="270">
        <f t="shared" si="13"/>
        <v>43758</v>
      </c>
      <c r="DY116" s="270"/>
      <c r="DZ116" s="270"/>
      <c r="EA116" s="270"/>
      <c r="EB116" s="270"/>
      <c r="EC116" s="270"/>
      <c r="ED116" s="270"/>
      <c r="EE116" s="270"/>
      <c r="EF116" s="270"/>
      <c r="EG116" s="270"/>
      <c r="EH116" s="270"/>
      <c r="EI116" s="270"/>
      <c r="EJ116" s="270"/>
      <c r="EK116" s="270">
        <f t="shared" si="7"/>
        <v>0</v>
      </c>
      <c r="EL116" s="270"/>
      <c r="EM116" s="270"/>
      <c r="EN116" s="270"/>
      <c r="EO116" s="270"/>
      <c r="EP116" s="270"/>
      <c r="EQ116" s="270"/>
      <c r="ER116" s="270"/>
      <c r="ES116" s="270"/>
      <c r="ET116" s="270"/>
      <c r="EU116" s="270"/>
      <c r="EV116" s="270"/>
      <c r="EW116" s="270"/>
      <c r="EX116" s="270">
        <f>SUM(BU116-DX116)</f>
        <v>0</v>
      </c>
      <c r="EY116" s="270"/>
      <c r="EZ116" s="270"/>
      <c r="FA116" s="270"/>
      <c r="FB116" s="270"/>
      <c r="FC116" s="270"/>
      <c r="FD116" s="270"/>
      <c r="FE116" s="270"/>
      <c r="FF116" s="270"/>
      <c r="FG116" s="270"/>
      <c r="FH116" s="270"/>
      <c r="FI116" s="270"/>
      <c r="FJ116" s="375"/>
    </row>
    <row r="117" spans="1:192" s="26" customFormat="1" ht="38.25" customHeight="1">
      <c r="A117" s="253" t="s">
        <v>107</v>
      </c>
      <c r="B117" s="253"/>
      <c r="C117" s="253"/>
      <c r="D117" s="253"/>
      <c r="E117" s="253"/>
      <c r="F117" s="253"/>
      <c r="G117" s="253"/>
      <c r="H117" s="253"/>
      <c r="I117" s="253"/>
      <c r="J117" s="253"/>
      <c r="K117" s="253"/>
      <c r="L117" s="253"/>
      <c r="M117" s="253"/>
      <c r="N117" s="253"/>
      <c r="O117" s="253"/>
      <c r="P117" s="253"/>
      <c r="Q117" s="253"/>
      <c r="R117" s="253"/>
      <c r="S117" s="253"/>
      <c r="T117" s="253"/>
      <c r="U117" s="253"/>
      <c r="V117" s="253"/>
      <c r="W117" s="253"/>
      <c r="X117" s="253"/>
      <c r="Y117" s="253"/>
      <c r="Z117" s="253"/>
      <c r="AA117" s="253"/>
      <c r="AB117" s="253"/>
      <c r="AC117" s="253"/>
      <c r="AD117" s="253"/>
      <c r="AE117" s="253"/>
      <c r="AF117" s="253"/>
      <c r="AG117" s="253"/>
      <c r="AH117" s="253"/>
      <c r="AI117" s="253"/>
      <c r="AJ117" s="361"/>
      <c r="AK117" s="538"/>
      <c r="AL117" s="425"/>
      <c r="AM117" s="425"/>
      <c r="AN117" s="425"/>
      <c r="AO117" s="425"/>
      <c r="AP117" s="425"/>
      <c r="AQ117" s="425" t="s">
        <v>168</v>
      </c>
      <c r="AR117" s="425"/>
      <c r="AS117" s="425"/>
      <c r="AT117" s="425"/>
      <c r="AU117" s="425"/>
      <c r="AV117" s="425"/>
      <c r="AW117" s="425"/>
      <c r="AX117" s="425"/>
      <c r="AY117" s="425"/>
      <c r="AZ117" s="425"/>
      <c r="BA117" s="425"/>
      <c r="BB117" s="425"/>
      <c r="BC117" s="213">
        <f>BC118</f>
        <v>6666</v>
      </c>
      <c r="BD117" s="214"/>
      <c r="BE117" s="214"/>
      <c r="BF117" s="214"/>
      <c r="BG117" s="214"/>
      <c r="BH117" s="214"/>
      <c r="BI117" s="214"/>
      <c r="BJ117" s="214"/>
      <c r="BK117" s="214"/>
      <c r="BL117" s="214"/>
      <c r="BM117" s="214"/>
      <c r="BN117" s="214"/>
      <c r="BO117" s="214"/>
      <c r="BP117" s="214"/>
      <c r="BQ117" s="214"/>
      <c r="BR117" s="214"/>
      <c r="BS117" s="214"/>
      <c r="BT117" s="249"/>
      <c r="BU117" s="213">
        <f t="shared" si="12"/>
        <v>6666</v>
      </c>
      <c r="BV117" s="214"/>
      <c r="BW117" s="214"/>
      <c r="BX117" s="214"/>
      <c r="BY117" s="214"/>
      <c r="BZ117" s="214"/>
      <c r="CA117" s="214"/>
      <c r="CB117" s="214"/>
      <c r="CC117" s="214"/>
      <c r="CD117" s="214"/>
      <c r="CE117" s="214"/>
      <c r="CF117" s="214"/>
      <c r="CG117" s="249"/>
      <c r="CH117" s="213">
        <f>CH118</f>
        <v>0</v>
      </c>
      <c r="CI117" s="214"/>
      <c r="CJ117" s="214"/>
      <c r="CK117" s="214"/>
      <c r="CL117" s="214"/>
      <c r="CM117" s="214"/>
      <c r="CN117" s="214"/>
      <c r="CO117" s="214"/>
      <c r="CP117" s="214"/>
      <c r="CQ117" s="214"/>
      <c r="CR117" s="214"/>
      <c r="CS117" s="214"/>
      <c r="CT117" s="54"/>
      <c r="CU117" s="54"/>
      <c r="CV117" s="54"/>
      <c r="CW117" s="52"/>
      <c r="CX117" s="204"/>
      <c r="CY117" s="188"/>
      <c r="CZ117" s="188"/>
      <c r="DA117" s="188"/>
      <c r="DB117" s="188"/>
      <c r="DC117" s="188"/>
      <c r="DD117" s="188"/>
      <c r="DE117" s="188"/>
      <c r="DF117" s="188"/>
      <c r="DG117" s="188"/>
      <c r="DH117" s="188"/>
      <c r="DI117" s="188"/>
      <c r="DJ117" s="188"/>
      <c r="DK117" s="188"/>
      <c r="DL117" s="188"/>
      <c r="DM117" s="188"/>
      <c r="DN117" s="188"/>
      <c r="DO117" s="188"/>
      <c r="DP117" s="188"/>
      <c r="DQ117" s="188"/>
      <c r="DR117" s="53"/>
      <c r="DS117" s="53"/>
      <c r="DT117" s="34"/>
      <c r="DU117" s="34"/>
      <c r="DV117" s="34"/>
      <c r="DW117" s="35"/>
      <c r="DX117" s="287">
        <f t="shared" si="13"/>
        <v>0</v>
      </c>
      <c r="DY117" s="288"/>
      <c r="DZ117" s="288"/>
      <c r="EA117" s="288"/>
      <c r="EB117" s="288"/>
      <c r="EC117" s="288"/>
      <c r="ED117" s="288"/>
      <c r="EE117" s="288"/>
      <c r="EF117" s="288"/>
      <c r="EG117" s="288"/>
      <c r="EH117" s="288"/>
      <c r="EI117" s="288"/>
      <c r="EJ117" s="289"/>
      <c r="EK117" s="287">
        <f t="shared" si="7"/>
        <v>6666</v>
      </c>
      <c r="EL117" s="288"/>
      <c r="EM117" s="288"/>
      <c r="EN117" s="288"/>
      <c r="EO117" s="288"/>
      <c r="EP117" s="288"/>
      <c r="EQ117" s="288"/>
      <c r="ER117" s="288"/>
      <c r="ES117" s="288"/>
      <c r="ET117" s="288"/>
      <c r="EU117" s="288"/>
      <c r="EV117" s="288"/>
      <c r="EW117" s="249"/>
      <c r="EX117" s="287">
        <f>SUM(BU117-DX117)</f>
        <v>6666</v>
      </c>
      <c r="EY117" s="288"/>
      <c r="EZ117" s="288"/>
      <c r="FA117" s="288"/>
      <c r="FB117" s="288"/>
      <c r="FC117" s="288"/>
      <c r="FD117" s="288"/>
      <c r="FE117" s="288"/>
      <c r="FF117" s="288"/>
      <c r="FG117" s="288"/>
      <c r="FH117" s="288"/>
      <c r="FI117" s="288"/>
      <c r="FJ117" s="324"/>
      <c r="FO117" s="312"/>
      <c r="FP117" s="313"/>
      <c r="FQ117" s="313"/>
      <c r="FR117" s="313"/>
      <c r="FS117" s="313"/>
      <c r="FT117" s="313"/>
      <c r="FU117" s="313"/>
      <c r="FV117" s="313"/>
      <c r="FW117" s="313"/>
      <c r="FX117" s="313"/>
      <c r="FY117" s="313"/>
      <c r="FZ117" s="313"/>
      <c r="GA117" s="313"/>
      <c r="GB117" s="313"/>
      <c r="GC117" s="313"/>
      <c r="GD117" s="313"/>
      <c r="GE117" s="313"/>
      <c r="GF117" s="313"/>
      <c r="GG117" s="313"/>
      <c r="GH117" s="313"/>
      <c r="GI117" s="313"/>
      <c r="GJ117" s="313"/>
    </row>
    <row r="118" spans="1:166" s="26" customFormat="1" ht="12.75">
      <c r="A118" s="124" t="s">
        <v>80</v>
      </c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7"/>
      <c r="AK118" s="202" t="s">
        <v>79</v>
      </c>
      <c r="AL118" s="310"/>
      <c r="AM118" s="310"/>
      <c r="AN118" s="310"/>
      <c r="AO118" s="310"/>
      <c r="AP118" s="311"/>
      <c r="AQ118" s="126" t="s">
        <v>169</v>
      </c>
      <c r="AR118" s="126"/>
      <c r="AS118" s="126"/>
      <c r="AT118" s="126"/>
      <c r="AU118" s="126"/>
      <c r="AV118" s="126"/>
      <c r="AW118" s="126"/>
      <c r="AX118" s="126"/>
      <c r="AY118" s="126"/>
      <c r="AZ118" s="126"/>
      <c r="BA118" s="126"/>
      <c r="BB118" s="126"/>
      <c r="BC118" s="204">
        <v>6666</v>
      </c>
      <c r="BD118" s="267"/>
      <c r="BE118" s="267"/>
      <c r="BF118" s="267"/>
      <c r="BG118" s="267"/>
      <c r="BH118" s="267"/>
      <c r="BI118" s="267"/>
      <c r="BJ118" s="267"/>
      <c r="BK118" s="267"/>
      <c r="BL118" s="267"/>
      <c r="BM118" s="267"/>
      <c r="BN118" s="267"/>
      <c r="BO118" s="267"/>
      <c r="BP118" s="267"/>
      <c r="BQ118" s="267"/>
      <c r="BR118" s="267"/>
      <c r="BS118" s="267"/>
      <c r="BT118" s="268"/>
      <c r="BU118" s="204">
        <f>BC118</f>
        <v>6666</v>
      </c>
      <c r="BV118" s="267"/>
      <c r="BW118" s="267"/>
      <c r="BX118" s="267"/>
      <c r="BY118" s="267"/>
      <c r="BZ118" s="267"/>
      <c r="CA118" s="267"/>
      <c r="CB118" s="267"/>
      <c r="CC118" s="267"/>
      <c r="CD118" s="267"/>
      <c r="CE118" s="267"/>
      <c r="CF118" s="267"/>
      <c r="CG118" s="268"/>
      <c r="CH118" s="204">
        <v>0</v>
      </c>
      <c r="CI118" s="267"/>
      <c r="CJ118" s="267"/>
      <c r="CK118" s="267"/>
      <c r="CL118" s="267"/>
      <c r="CM118" s="267"/>
      <c r="CN118" s="267"/>
      <c r="CO118" s="267"/>
      <c r="CP118" s="267"/>
      <c r="CQ118" s="267"/>
      <c r="CR118" s="267"/>
      <c r="CS118" s="267"/>
      <c r="CT118" s="91"/>
      <c r="CU118" s="91"/>
      <c r="CV118" s="91"/>
      <c r="CW118" s="92"/>
      <c r="CX118" s="204"/>
      <c r="CY118" s="325"/>
      <c r="CZ118" s="325"/>
      <c r="DA118" s="325"/>
      <c r="DB118" s="325"/>
      <c r="DC118" s="325"/>
      <c r="DD118" s="325"/>
      <c r="DE118" s="325"/>
      <c r="DF118" s="325"/>
      <c r="DG118" s="325"/>
      <c r="DH118" s="325"/>
      <c r="DI118" s="325"/>
      <c r="DJ118" s="325"/>
      <c r="DK118" s="325"/>
      <c r="DL118" s="325"/>
      <c r="DM118" s="325"/>
      <c r="DN118" s="325"/>
      <c r="DO118" s="325"/>
      <c r="DP118" s="325"/>
      <c r="DQ118" s="325"/>
      <c r="DR118" s="94"/>
      <c r="DS118" s="94"/>
      <c r="DT118" s="34"/>
      <c r="DU118" s="34"/>
      <c r="DV118" s="34"/>
      <c r="DW118" s="35"/>
      <c r="DX118" s="212">
        <f t="shared" si="13"/>
        <v>0</v>
      </c>
      <c r="DY118" s="327"/>
      <c r="DZ118" s="327"/>
      <c r="EA118" s="327"/>
      <c r="EB118" s="327"/>
      <c r="EC118" s="327"/>
      <c r="ED118" s="327"/>
      <c r="EE118" s="327"/>
      <c r="EF118" s="327"/>
      <c r="EG118" s="327"/>
      <c r="EH118" s="327"/>
      <c r="EI118" s="327"/>
      <c r="EJ118" s="328"/>
      <c r="EK118" s="212">
        <f t="shared" si="7"/>
        <v>6666</v>
      </c>
      <c r="EL118" s="327"/>
      <c r="EM118" s="327"/>
      <c r="EN118" s="327"/>
      <c r="EO118" s="327"/>
      <c r="EP118" s="327"/>
      <c r="EQ118" s="327"/>
      <c r="ER118" s="327"/>
      <c r="ES118" s="327"/>
      <c r="ET118" s="327"/>
      <c r="EU118" s="327"/>
      <c r="EV118" s="327"/>
      <c r="EW118" s="268"/>
      <c r="EX118" s="212">
        <f>SUM(BU118-DX118)</f>
        <v>6666</v>
      </c>
      <c r="EY118" s="327"/>
      <c r="EZ118" s="327"/>
      <c r="FA118" s="327"/>
      <c r="FB118" s="327"/>
      <c r="FC118" s="327"/>
      <c r="FD118" s="327"/>
      <c r="FE118" s="327"/>
      <c r="FF118" s="327"/>
      <c r="FG118" s="327"/>
      <c r="FH118" s="327"/>
      <c r="FI118" s="327"/>
      <c r="FJ118" s="320"/>
    </row>
    <row r="119" spans="1:166" s="26" customFormat="1" ht="18" customHeight="1">
      <c r="A119" s="253" t="s">
        <v>142</v>
      </c>
      <c r="B119" s="254"/>
      <c r="C119" s="254"/>
      <c r="D119" s="254"/>
      <c r="E119" s="254"/>
      <c r="F119" s="254"/>
      <c r="G119" s="254"/>
      <c r="H119" s="254"/>
      <c r="I119" s="254"/>
      <c r="J119" s="254"/>
      <c r="K119" s="254"/>
      <c r="L119" s="254"/>
      <c r="M119" s="254"/>
      <c r="N119" s="254"/>
      <c r="O119" s="254"/>
      <c r="P119" s="254"/>
      <c r="Q119" s="254"/>
      <c r="R119" s="254"/>
      <c r="S119" s="254"/>
      <c r="T119" s="254"/>
      <c r="U119" s="254"/>
      <c r="V119" s="254"/>
      <c r="W119" s="254"/>
      <c r="X119" s="254"/>
      <c r="Y119" s="254"/>
      <c r="Z119" s="254"/>
      <c r="AA119" s="254"/>
      <c r="AB119" s="254"/>
      <c r="AC119" s="254"/>
      <c r="AD119" s="254"/>
      <c r="AE119" s="254"/>
      <c r="AF119" s="254"/>
      <c r="AG119" s="254"/>
      <c r="AH119" s="254"/>
      <c r="AI119" s="254"/>
      <c r="AJ119" s="255"/>
      <c r="AK119" s="202"/>
      <c r="AL119" s="191"/>
      <c r="AM119" s="191"/>
      <c r="AN119" s="191"/>
      <c r="AO119" s="191"/>
      <c r="AP119" s="192"/>
      <c r="AQ119" s="550" t="s">
        <v>141</v>
      </c>
      <c r="AR119" s="257"/>
      <c r="AS119" s="257"/>
      <c r="AT119" s="257"/>
      <c r="AU119" s="257"/>
      <c r="AV119" s="257"/>
      <c r="AW119" s="257"/>
      <c r="AX119" s="257"/>
      <c r="AY119" s="257"/>
      <c r="AZ119" s="257"/>
      <c r="BA119" s="257"/>
      <c r="BB119" s="258"/>
      <c r="BC119" s="213">
        <f>BC120</f>
        <v>225930</v>
      </c>
      <c r="BD119" s="214"/>
      <c r="BE119" s="214"/>
      <c r="BF119" s="214"/>
      <c r="BG119" s="214"/>
      <c r="BH119" s="214"/>
      <c r="BI119" s="214"/>
      <c r="BJ119" s="214"/>
      <c r="BK119" s="214"/>
      <c r="BL119" s="214"/>
      <c r="BM119" s="214"/>
      <c r="BN119" s="214"/>
      <c r="BO119" s="214"/>
      <c r="BP119" s="214"/>
      <c r="BQ119" s="214"/>
      <c r="BR119" s="214"/>
      <c r="BS119" s="214"/>
      <c r="BT119" s="249"/>
      <c r="BU119" s="213">
        <f t="shared" si="12"/>
        <v>225930</v>
      </c>
      <c r="BV119" s="214"/>
      <c r="BW119" s="214"/>
      <c r="BX119" s="214"/>
      <c r="BY119" s="214"/>
      <c r="BZ119" s="214"/>
      <c r="CA119" s="214"/>
      <c r="CB119" s="214"/>
      <c r="CC119" s="214"/>
      <c r="CD119" s="214"/>
      <c r="CE119" s="214"/>
      <c r="CF119" s="214"/>
      <c r="CG119" s="249"/>
      <c r="CH119" s="213">
        <f>CH120</f>
        <v>200492.88999999998</v>
      </c>
      <c r="CI119" s="214"/>
      <c r="CJ119" s="214"/>
      <c r="CK119" s="214"/>
      <c r="CL119" s="214"/>
      <c r="CM119" s="214"/>
      <c r="CN119" s="214"/>
      <c r="CO119" s="214"/>
      <c r="CP119" s="214"/>
      <c r="CQ119" s="214"/>
      <c r="CR119" s="214"/>
      <c r="CS119" s="214"/>
      <c r="CT119" s="91"/>
      <c r="CU119" s="91"/>
      <c r="CV119" s="91"/>
      <c r="CW119" s="92"/>
      <c r="CX119" s="204"/>
      <c r="CY119" s="188"/>
      <c r="CZ119" s="188"/>
      <c r="DA119" s="188"/>
      <c r="DB119" s="188"/>
      <c r="DC119" s="188"/>
      <c r="DD119" s="188"/>
      <c r="DE119" s="188"/>
      <c r="DF119" s="188"/>
      <c r="DG119" s="188"/>
      <c r="DH119" s="188"/>
      <c r="DI119" s="188"/>
      <c r="DJ119" s="188"/>
      <c r="DK119" s="188"/>
      <c r="DL119" s="188"/>
      <c r="DM119" s="188"/>
      <c r="DN119" s="188"/>
      <c r="DO119" s="188"/>
      <c r="DP119" s="188"/>
      <c r="DQ119" s="188"/>
      <c r="DR119" s="94"/>
      <c r="DS119" s="94"/>
      <c r="DT119" s="34"/>
      <c r="DU119" s="34"/>
      <c r="DV119" s="34"/>
      <c r="DW119" s="35"/>
      <c r="DX119" s="212">
        <f t="shared" si="13"/>
        <v>200492.88999999998</v>
      </c>
      <c r="DY119" s="205"/>
      <c r="DZ119" s="205"/>
      <c r="EA119" s="205"/>
      <c r="EB119" s="205"/>
      <c r="EC119" s="205"/>
      <c r="ED119" s="205"/>
      <c r="EE119" s="205"/>
      <c r="EF119" s="205"/>
      <c r="EG119" s="205"/>
      <c r="EH119" s="205"/>
      <c r="EI119" s="205"/>
      <c r="EJ119" s="206"/>
      <c r="EK119" s="212">
        <f t="shared" si="7"/>
        <v>25437.110000000015</v>
      </c>
      <c r="EL119" s="205"/>
      <c r="EM119" s="205"/>
      <c r="EN119" s="205"/>
      <c r="EO119" s="205"/>
      <c r="EP119" s="205"/>
      <c r="EQ119" s="205"/>
      <c r="ER119" s="205"/>
      <c r="ES119" s="205"/>
      <c r="ET119" s="205"/>
      <c r="EU119" s="205"/>
      <c r="EV119" s="205"/>
      <c r="EW119" s="92"/>
      <c r="EX119" s="212">
        <f>BU119-DX119</f>
        <v>25437.110000000015</v>
      </c>
      <c r="EY119" s="205"/>
      <c r="EZ119" s="205"/>
      <c r="FA119" s="205"/>
      <c r="FB119" s="205"/>
      <c r="FC119" s="205"/>
      <c r="FD119" s="205"/>
      <c r="FE119" s="205"/>
      <c r="FF119" s="205"/>
      <c r="FG119" s="205"/>
      <c r="FH119" s="205"/>
      <c r="FI119" s="205"/>
      <c r="FJ119" s="93"/>
    </row>
    <row r="120" spans="1:166" s="26" customFormat="1" ht="21.75" customHeight="1">
      <c r="A120" s="253" t="s">
        <v>145</v>
      </c>
      <c r="B120" s="261"/>
      <c r="C120" s="261"/>
      <c r="D120" s="261"/>
      <c r="E120" s="261"/>
      <c r="F120" s="261"/>
      <c r="G120" s="261"/>
      <c r="H120" s="261"/>
      <c r="I120" s="261"/>
      <c r="J120" s="261"/>
      <c r="K120" s="261"/>
      <c r="L120" s="261"/>
      <c r="M120" s="261"/>
      <c r="N120" s="261"/>
      <c r="O120" s="261"/>
      <c r="P120" s="261"/>
      <c r="Q120" s="261"/>
      <c r="R120" s="261"/>
      <c r="S120" s="261"/>
      <c r="T120" s="261"/>
      <c r="U120" s="261"/>
      <c r="V120" s="261"/>
      <c r="W120" s="261"/>
      <c r="X120" s="261"/>
      <c r="Y120" s="261"/>
      <c r="Z120" s="261"/>
      <c r="AA120" s="261"/>
      <c r="AB120" s="261"/>
      <c r="AC120" s="261"/>
      <c r="AD120" s="261"/>
      <c r="AE120" s="261"/>
      <c r="AF120" s="261"/>
      <c r="AG120" s="261"/>
      <c r="AH120" s="261"/>
      <c r="AI120" s="261"/>
      <c r="AJ120" s="262"/>
      <c r="AK120" s="202"/>
      <c r="AL120" s="191"/>
      <c r="AM120" s="191"/>
      <c r="AN120" s="191"/>
      <c r="AO120" s="191"/>
      <c r="AP120" s="192"/>
      <c r="AQ120" s="273" t="s">
        <v>144</v>
      </c>
      <c r="AR120" s="191"/>
      <c r="AS120" s="191"/>
      <c r="AT120" s="191"/>
      <c r="AU120" s="191"/>
      <c r="AV120" s="191"/>
      <c r="AW120" s="191"/>
      <c r="AX120" s="191"/>
      <c r="AY120" s="191"/>
      <c r="AZ120" s="191"/>
      <c r="BA120" s="191"/>
      <c r="BB120" s="192"/>
      <c r="BC120" s="213">
        <f>BC121</f>
        <v>225930</v>
      </c>
      <c r="BD120" s="214"/>
      <c r="BE120" s="214"/>
      <c r="BF120" s="214"/>
      <c r="BG120" s="214"/>
      <c r="BH120" s="214"/>
      <c r="BI120" s="214"/>
      <c r="BJ120" s="214"/>
      <c r="BK120" s="214"/>
      <c r="BL120" s="214"/>
      <c r="BM120" s="214"/>
      <c r="BN120" s="214"/>
      <c r="BO120" s="214"/>
      <c r="BP120" s="214"/>
      <c r="BQ120" s="214"/>
      <c r="BR120" s="214"/>
      <c r="BS120" s="214"/>
      <c r="BT120" s="249"/>
      <c r="BU120" s="213">
        <f t="shared" si="12"/>
        <v>225930</v>
      </c>
      <c r="BV120" s="214"/>
      <c r="BW120" s="214"/>
      <c r="BX120" s="214"/>
      <c r="BY120" s="214"/>
      <c r="BZ120" s="214"/>
      <c r="CA120" s="214"/>
      <c r="CB120" s="214"/>
      <c r="CC120" s="214"/>
      <c r="CD120" s="214"/>
      <c r="CE120" s="214"/>
      <c r="CF120" s="214"/>
      <c r="CG120" s="249"/>
      <c r="CH120" s="213">
        <f>CH121</f>
        <v>200492.88999999998</v>
      </c>
      <c r="CI120" s="214"/>
      <c r="CJ120" s="214"/>
      <c r="CK120" s="214"/>
      <c r="CL120" s="214"/>
      <c r="CM120" s="214"/>
      <c r="CN120" s="214"/>
      <c r="CO120" s="214"/>
      <c r="CP120" s="214"/>
      <c r="CQ120" s="214"/>
      <c r="CR120" s="214"/>
      <c r="CS120" s="214"/>
      <c r="CT120" s="91"/>
      <c r="CU120" s="91"/>
      <c r="CV120" s="91"/>
      <c r="CW120" s="92"/>
      <c r="CX120" s="204"/>
      <c r="CY120" s="188"/>
      <c r="CZ120" s="188"/>
      <c r="DA120" s="188"/>
      <c r="DB120" s="188"/>
      <c r="DC120" s="188"/>
      <c r="DD120" s="188"/>
      <c r="DE120" s="188"/>
      <c r="DF120" s="188"/>
      <c r="DG120" s="188"/>
      <c r="DH120" s="188"/>
      <c r="DI120" s="188"/>
      <c r="DJ120" s="188"/>
      <c r="DK120" s="188"/>
      <c r="DL120" s="188"/>
      <c r="DM120" s="188"/>
      <c r="DN120" s="188"/>
      <c r="DO120" s="188"/>
      <c r="DP120" s="188"/>
      <c r="DQ120" s="188"/>
      <c r="DR120" s="94"/>
      <c r="DS120" s="94"/>
      <c r="DT120" s="34"/>
      <c r="DU120" s="34"/>
      <c r="DV120" s="34"/>
      <c r="DW120" s="35"/>
      <c r="DX120" s="212">
        <f t="shared" si="13"/>
        <v>200492.88999999998</v>
      </c>
      <c r="DY120" s="205"/>
      <c r="DZ120" s="205"/>
      <c r="EA120" s="205"/>
      <c r="EB120" s="205"/>
      <c r="EC120" s="205"/>
      <c r="ED120" s="205"/>
      <c r="EE120" s="205"/>
      <c r="EF120" s="205"/>
      <c r="EG120" s="205"/>
      <c r="EH120" s="205"/>
      <c r="EI120" s="205"/>
      <c r="EJ120" s="206"/>
      <c r="EK120" s="212">
        <f t="shared" si="7"/>
        <v>25437.110000000015</v>
      </c>
      <c r="EL120" s="205"/>
      <c r="EM120" s="205"/>
      <c r="EN120" s="205"/>
      <c r="EO120" s="205"/>
      <c r="EP120" s="205"/>
      <c r="EQ120" s="205"/>
      <c r="ER120" s="205"/>
      <c r="ES120" s="205"/>
      <c r="ET120" s="205"/>
      <c r="EU120" s="205"/>
      <c r="EV120" s="205"/>
      <c r="EW120" s="92"/>
      <c r="EX120" s="212">
        <f>BU120-DX120</f>
        <v>25437.110000000015</v>
      </c>
      <c r="EY120" s="205"/>
      <c r="EZ120" s="205"/>
      <c r="FA120" s="205"/>
      <c r="FB120" s="205"/>
      <c r="FC120" s="205"/>
      <c r="FD120" s="205"/>
      <c r="FE120" s="205"/>
      <c r="FF120" s="205"/>
      <c r="FG120" s="205"/>
      <c r="FH120" s="205"/>
      <c r="FI120" s="205"/>
      <c r="FJ120" s="93"/>
    </row>
    <row r="121" spans="1:166" s="26" customFormat="1" ht="22.5" customHeight="1">
      <c r="A121" s="253" t="s">
        <v>93</v>
      </c>
      <c r="B121" s="253"/>
      <c r="C121" s="253"/>
      <c r="D121" s="253"/>
      <c r="E121" s="253"/>
      <c r="F121" s="253"/>
      <c r="G121" s="253"/>
      <c r="H121" s="253"/>
      <c r="I121" s="253"/>
      <c r="J121" s="253"/>
      <c r="K121" s="253"/>
      <c r="L121" s="253"/>
      <c r="M121" s="253"/>
      <c r="N121" s="253"/>
      <c r="O121" s="253"/>
      <c r="P121" s="253"/>
      <c r="Q121" s="253"/>
      <c r="R121" s="253"/>
      <c r="S121" s="253"/>
      <c r="T121" s="253"/>
      <c r="U121" s="253"/>
      <c r="V121" s="253"/>
      <c r="W121" s="253"/>
      <c r="X121" s="253"/>
      <c r="Y121" s="253"/>
      <c r="Z121" s="253"/>
      <c r="AA121" s="253"/>
      <c r="AB121" s="253"/>
      <c r="AC121" s="253"/>
      <c r="AD121" s="253"/>
      <c r="AE121" s="253"/>
      <c r="AF121" s="253"/>
      <c r="AG121" s="253"/>
      <c r="AH121" s="253"/>
      <c r="AI121" s="253"/>
      <c r="AJ121" s="361"/>
      <c r="AK121" s="304"/>
      <c r="AL121" s="257"/>
      <c r="AM121" s="257"/>
      <c r="AN121" s="257"/>
      <c r="AO121" s="257"/>
      <c r="AP121" s="258"/>
      <c r="AQ121" s="305" t="s">
        <v>170</v>
      </c>
      <c r="AR121" s="257"/>
      <c r="AS121" s="257"/>
      <c r="AT121" s="257"/>
      <c r="AU121" s="257"/>
      <c r="AV121" s="257"/>
      <c r="AW121" s="257"/>
      <c r="AX121" s="257"/>
      <c r="AY121" s="257"/>
      <c r="AZ121" s="257"/>
      <c r="BA121" s="257"/>
      <c r="BB121" s="258"/>
      <c r="BC121" s="213">
        <f>BC122+BC123+BC124</f>
        <v>225930</v>
      </c>
      <c r="BD121" s="542"/>
      <c r="BE121" s="542"/>
      <c r="BF121" s="542"/>
      <c r="BG121" s="542"/>
      <c r="BH121" s="542"/>
      <c r="BI121" s="542"/>
      <c r="BJ121" s="542"/>
      <c r="BK121" s="542"/>
      <c r="BL121" s="542"/>
      <c r="BM121" s="542"/>
      <c r="BN121" s="542"/>
      <c r="BO121" s="542"/>
      <c r="BP121" s="542"/>
      <c r="BQ121" s="542"/>
      <c r="BR121" s="542"/>
      <c r="BS121" s="542"/>
      <c r="BT121" s="543"/>
      <c r="BU121" s="213">
        <f t="shared" si="12"/>
        <v>225930</v>
      </c>
      <c r="BV121" s="214"/>
      <c r="BW121" s="214"/>
      <c r="BX121" s="214"/>
      <c r="BY121" s="214"/>
      <c r="BZ121" s="214"/>
      <c r="CA121" s="214"/>
      <c r="CB121" s="214"/>
      <c r="CC121" s="214"/>
      <c r="CD121" s="214"/>
      <c r="CE121" s="214"/>
      <c r="CF121" s="214"/>
      <c r="CG121" s="249"/>
      <c r="CH121" s="213">
        <f>CH122+CH123+CH124</f>
        <v>200492.88999999998</v>
      </c>
      <c r="CI121" s="214"/>
      <c r="CJ121" s="214"/>
      <c r="CK121" s="214"/>
      <c r="CL121" s="214"/>
      <c r="CM121" s="214"/>
      <c r="CN121" s="214"/>
      <c r="CO121" s="214"/>
      <c r="CP121" s="214"/>
      <c r="CQ121" s="214"/>
      <c r="CR121" s="214"/>
      <c r="CS121" s="214"/>
      <c r="CT121" s="214"/>
      <c r="CU121" s="214"/>
      <c r="CV121" s="214"/>
      <c r="CW121" s="249"/>
      <c r="CX121" s="213"/>
      <c r="CY121" s="214"/>
      <c r="CZ121" s="214"/>
      <c r="DA121" s="214"/>
      <c r="DB121" s="214"/>
      <c r="DC121" s="214"/>
      <c r="DD121" s="214"/>
      <c r="DE121" s="214"/>
      <c r="DF121" s="214"/>
      <c r="DG121" s="214"/>
      <c r="DH121" s="214"/>
      <c r="DI121" s="214"/>
      <c r="DJ121" s="249"/>
      <c r="DK121" s="559"/>
      <c r="DL121" s="286"/>
      <c r="DM121" s="286"/>
      <c r="DN121" s="286"/>
      <c r="DO121" s="286"/>
      <c r="DP121" s="286"/>
      <c r="DQ121" s="286"/>
      <c r="DR121" s="286"/>
      <c r="DS121" s="286"/>
      <c r="DT121" s="24"/>
      <c r="DU121" s="24"/>
      <c r="DV121" s="24"/>
      <c r="DW121" s="25"/>
      <c r="DX121" s="290">
        <f t="shared" si="13"/>
        <v>200492.88999999998</v>
      </c>
      <c r="DY121" s="290"/>
      <c r="DZ121" s="290"/>
      <c r="EA121" s="290"/>
      <c r="EB121" s="290"/>
      <c r="EC121" s="290"/>
      <c r="ED121" s="290"/>
      <c r="EE121" s="290"/>
      <c r="EF121" s="290"/>
      <c r="EG121" s="290"/>
      <c r="EH121" s="290"/>
      <c r="EI121" s="290"/>
      <c r="EJ121" s="290"/>
      <c r="EK121" s="290">
        <f t="shared" si="7"/>
        <v>25437.110000000015</v>
      </c>
      <c r="EL121" s="290"/>
      <c r="EM121" s="290"/>
      <c r="EN121" s="290"/>
      <c r="EO121" s="290"/>
      <c r="EP121" s="290"/>
      <c r="EQ121" s="290"/>
      <c r="ER121" s="290"/>
      <c r="ES121" s="290"/>
      <c r="ET121" s="290"/>
      <c r="EU121" s="290"/>
      <c r="EV121" s="290"/>
      <c r="EW121" s="290"/>
      <c r="EX121" s="290">
        <f>SUM(BU121-DX121)</f>
        <v>25437.110000000015</v>
      </c>
      <c r="EY121" s="290"/>
      <c r="EZ121" s="290"/>
      <c r="FA121" s="290"/>
      <c r="FB121" s="290"/>
      <c r="FC121" s="290"/>
      <c r="FD121" s="290"/>
      <c r="FE121" s="290"/>
      <c r="FF121" s="290"/>
      <c r="FG121" s="290"/>
      <c r="FH121" s="290"/>
      <c r="FI121" s="290"/>
      <c r="FJ121" s="374"/>
    </row>
    <row r="122" spans="1:166" ht="12.75">
      <c r="A122" s="124" t="s">
        <v>58</v>
      </c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336" t="s">
        <v>59</v>
      </c>
      <c r="AL122" s="191"/>
      <c r="AM122" s="191"/>
      <c r="AN122" s="191"/>
      <c r="AO122" s="191"/>
      <c r="AP122" s="192"/>
      <c r="AQ122" s="342" t="s">
        <v>171</v>
      </c>
      <c r="AR122" s="310"/>
      <c r="AS122" s="310"/>
      <c r="AT122" s="310"/>
      <c r="AU122" s="310"/>
      <c r="AV122" s="310"/>
      <c r="AW122" s="310"/>
      <c r="AX122" s="310"/>
      <c r="AY122" s="310"/>
      <c r="AZ122" s="310"/>
      <c r="BA122" s="310"/>
      <c r="BB122" s="311"/>
      <c r="BC122" s="204">
        <v>151299.52</v>
      </c>
      <c r="BD122" s="306"/>
      <c r="BE122" s="306"/>
      <c r="BF122" s="306"/>
      <c r="BG122" s="306"/>
      <c r="BH122" s="306"/>
      <c r="BI122" s="306"/>
      <c r="BJ122" s="306"/>
      <c r="BK122" s="306"/>
      <c r="BL122" s="306"/>
      <c r="BM122" s="306"/>
      <c r="BN122" s="306"/>
      <c r="BO122" s="306"/>
      <c r="BP122" s="306"/>
      <c r="BQ122" s="306"/>
      <c r="BR122" s="306"/>
      <c r="BS122" s="306"/>
      <c r="BT122" s="307"/>
      <c r="BU122" s="204">
        <f t="shared" si="12"/>
        <v>151299.52</v>
      </c>
      <c r="BV122" s="205"/>
      <c r="BW122" s="205"/>
      <c r="BX122" s="205"/>
      <c r="BY122" s="205"/>
      <c r="BZ122" s="205"/>
      <c r="CA122" s="205"/>
      <c r="CB122" s="205"/>
      <c r="CC122" s="205"/>
      <c r="CD122" s="205"/>
      <c r="CE122" s="205"/>
      <c r="CF122" s="205"/>
      <c r="CG122" s="206"/>
      <c r="CH122" s="204">
        <v>151299.52</v>
      </c>
      <c r="CI122" s="205"/>
      <c r="CJ122" s="205"/>
      <c r="CK122" s="205"/>
      <c r="CL122" s="205"/>
      <c r="CM122" s="205"/>
      <c r="CN122" s="205"/>
      <c r="CO122" s="205"/>
      <c r="CP122" s="205"/>
      <c r="CQ122" s="205"/>
      <c r="CR122" s="205"/>
      <c r="CS122" s="205"/>
      <c r="CT122" s="205"/>
      <c r="CU122" s="205"/>
      <c r="CV122" s="205"/>
      <c r="CW122" s="206"/>
      <c r="CX122" s="204"/>
      <c r="CY122" s="205"/>
      <c r="CZ122" s="205"/>
      <c r="DA122" s="205"/>
      <c r="DB122" s="205"/>
      <c r="DC122" s="205"/>
      <c r="DD122" s="205"/>
      <c r="DE122" s="205"/>
      <c r="DF122" s="205"/>
      <c r="DG122" s="205"/>
      <c r="DH122" s="205"/>
      <c r="DI122" s="205"/>
      <c r="DJ122" s="206"/>
      <c r="DK122" s="296"/>
      <c r="DL122" s="297"/>
      <c r="DM122" s="297"/>
      <c r="DN122" s="297"/>
      <c r="DO122" s="297"/>
      <c r="DP122" s="297"/>
      <c r="DQ122" s="297"/>
      <c r="DR122" s="297"/>
      <c r="DS122" s="297"/>
      <c r="DT122" s="34"/>
      <c r="DU122" s="34"/>
      <c r="DV122" s="34"/>
      <c r="DW122" s="35"/>
      <c r="DX122" s="270">
        <f t="shared" si="13"/>
        <v>151299.52</v>
      </c>
      <c r="DY122" s="270"/>
      <c r="DZ122" s="270"/>
      <c r="EA122" s="270"/>
      <c r="EB122" s="270"/>
      <c r="EC122" s="270"/>
      <c r="ED122" s="270"/>
      <c r="EE122" s="270"/>
      <c r="EF122" s="270"/>
      <c r="EG122" s="270"/>
      <c r="EH122" s="270"/>
      <c r="EI122" s="270"/>
      <c r="EJ122" s="270"/>
      <c r="EK122" s="270">
        <f t="shared" si="7"/>
        <v>0</v>
      </c>
      <c r="EL122" s="270"/>
      <c r="EM122" s="270"/>
      <c r="EN122" s="270"/>
      <c r="EO122" s="270"/>
      <c r="EP122" s="270"/>
      <c r="EQ122" s="270"/>
      <c r="ER122" s="270"/>
      <c r="ES122" s="270"/>
      <c r="ET122" s="270"/>
      <c r="EU122" s="270"/>
      <c r="EV122" s="270"/>
      <c r="EW122" s="270"/>
      <c r="EX122" s="270">
        <f>SUM(BU122-DX122)</f>
        <v>0</v>
      </c>
      <c r="EY122" s="270"/>
      <c r="EZ122" s="270"/>
      <c r="FA122" s="270"/>
      <c r="FB122" s="270"/>
      <c r="FC122" s="270"/>
      <c r="FD122" s="270"/>
      <c r="FE122" s="270"/>
      <c r="FF122" s="270"/>
      <c r="FG122" s="270"/>
      <c r="FH122" s="270"/>
      <c r="FI122" s="270"/>
      <c r="FJ122" s="375"/>
    </row>
    <row r="123" spans="1:166" ht="12.75" customHeight="1">
      <c r="A123" s="124" t="s">
        <v>62</v>
      </c>
      <c r="B123" s="124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  <c r="AF123" s="124"/>
      <c r="AG123" s="124"/>
      <c r="AH123" s="124"/>
      <c r="AI123" s="124"/>
      <c r="AJ123" s="124"/>
      <c r="AK123" s="336" t="s">
        <v>63</v>
      </c>
      <c r="AL123" s="191"/>
      <c r="AM123" s="191"/>
      <c r="AN123" s="191"/>
      <c r="AO123" s="191"/>
      <c r="AP123" s="192"/>
      <c r="AQ123" s="342" t="s">
        <v>171</v>
      </c>
      <c r="AR123" s="310"/>
      <c r="AS123" s="310"/>
      <c r="AT123" s="310"/>
      <c r="AU123" s="310"/>
      <c r="AV123" s="310"/>
      <c r="AW123" s="310"/>
      <c r="AX123" s="310"/>
      <c r="AY123" s="310"/>
      <c r="AZ123" s="310"/>
      <c r="BA123" s="310"/>
      <c r="BB123" s="311"/>
      <c r="BC123" s="204">
        <v>45693.37</v>
      </c>
      <c r="BD123" s="306"/>
      <c r="BE123" s="306"/>
      <c r="BF123" s="306"/>
      <c r="BG123" s="306"/>
      <c r="BH123" s="306"/>
      <c r="BI123" s="306"/>
      <c r="BJ123" s="306"/>
      <c r="BK123" s="306"/>
      <c r="BL123" s="306"/>
      <c r="BM123" s="306"/>
      <c r="BN123" s="306"/>
      <c r="BO123" s="306"/>
      <c r="BP123" s="306"/>
      <c r="BQ123" s="306"/>
      <c r="BR123" s="306"/>
      <c r="BS123" s="306"/>
      <c r="BT123" s="307"/>
      <c r="BU123" s="204">
        <f t="shared" si="12"/>
        <v>45693.37</v>
      </c>
      <c r="BV123" s="205"/>
      <c r="BW123" s="205"/>
      <c r="BX123" s="205"/>
      <c r="BY123" s="205"/>
      <c r="BZ123" s="205"/>
      <c r="CA123" s="205"/>
      <c r="CB123" s="205"/>
      <c r="CC123" s="205"/>
      <c r="CD123" s="205"/>
      <c r="CE123" s="205"/>
      <c r="CF123" s="205"/>
      <c r="CG123" s="206"/>
      <c r="CH123" s="204">
        <v>45693.37</v>
      </c>
      <c r="CI123" s="205"/>
      <c r="CJ123" s="205"/>
      <c r="CK123" s="205"/>
      <c r="CL123" s="205"/>
      <c r="CM123" s="205"/>
      <c r="CN123" s="205"/>
      <c r="CO123" s="205"/>
      <c r="CP123" s="205"/>
      <c r="CQ123" s="205"/>
      <c r="CR123" s="205"/>
      <c r="CS123" s="205"/>
      <c r="CT123" s="205"/>
      <c r="CU123" s="205"/>
      <c r="CV123" s="205"/>
      <c r="CW123" s="206"/>
      <c r="CX123" s="204"/>
      <c r="CY123" s="205"/>
      <c r="CZ123" s="205"/>
      <c r="DA123" s="205"/>
      <c r="DB123" s="205"/>
      <c r="DC123" s="205"/>
      <c r="DD123" s="205"/>
      <c r="DE123" s="205"/>
      <c r="DF123" s="205"/>
      <c r="DG123" s="205"/>
      <c r="DH123" s="205"/>
      <c r="DI123" s="205"/>
      <c r="DJ123" s="206"/>
      <c r="DK123" s="296"/>
      <c r="DL123" s="297"/>
      <c r="DM123" s="297"/>
      <c r="DN123" s="297"/>
      <c r="DO123" s="297"/>
      <c r="DP123" s="297"/>
      <c r="DQ123" s="297"/>
      <c r="DR123" s="297"/>
      <c r="DS123" s="297"/>
      <c r="DT123" s="34"/>
      <c r="DU123" s="34"/>
      <c r="DV123" s="34"/>
      <c r="DW123" s="35"/>
      <c r="DX123" s="270">
        <f t="shared" si="13"/>
        <v>45693.37</v>
      </c>
      <c r="DY123" s="270"/>
      <c r="DZ123" s="270"/>
      <c r="EA123" s="270"/>
      <c r="EB123" s="270"/>
      <c r="EC123" s="270"/>
      <c r="ED123" s="270"/>
      <c r="EE123" s="270"/>
      <c r="EF123" s="270"/>
      <c r="EG123" s="270"/>
      <c r="EH123" s="270"/>
      <c r="EI123" s="270"/>
      <c r="EJ123" s="270"/>
      <c r="EK123" s="270">
        <f t="shared" si="7"/>
        <v>0</v>
      </c>
      <c r="EL123" s="270"/>
      <c r="EM123" s="270"/>
      <c r="EN123" s="270"/>
      <c r="EO123" s="270"/>
      <c r="EP123" s="270"/>
      <c r="EQ123" s="270"/>
      <c r="ER123" s="270"/>
      <c r="ES123" s="270"/>
      <c r="ET123" s="270"/>
      <c r="EU123" s="270"/>
      <c r="EV123" s="270"/>
      <c r="EW123" s="270"/>
      <c r="EX123" s="270">
        <f>SUM(BU123-DX123)</f>
        <v>0</v>
      </c>
      <c r="EY123" s="270"/>
      <c r="EZ123" s="270"/>
      <c r="FA123" s="270"/>
      <c r="FB123" s="270"/>
      <c r="FC123" s="270"/>
      <c r="FD123" s="270"/>
      <c r="FE123" s="270"/>
      <c r="FF123" s="270"/>
      <c r="FG123" s="270"/>
      <c r="FH123" s="270"/>
      <c r="FI123" s="270"/>
      <c r="FJ123" s="375"/>
    </row>
    <row r="124" spans="1:166" ht="12.75" customHeight="1">
      <c r="A124" s="124" t="s">
        <v>80</v>
      </c>
      <c r="B124" s="124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4"/>
      <c r="AB124" s="124"/>
      <c r="AC124" s="124"/>
      <c r="AD124" s="124"/>
      <c r="AE124" s="124"/>
      <c r="AF124" s="124"/>
      <c r="AG124" s="124"/>
      <c r="AH124" s="124"/>
      <c r="AI124" s="124"/>
      <c r="AJ124" s="127"/>
      <c r="AK124" s="336" t="s">
        <v>79</v>
      </c>
      <c r="AL124" s="536"/>
      <c r="AM124" s="536"/>
      <c r="AN124" s="536"/>
      <c r="AO124" s="536"/>
      <c r="AP124" s="537"/>
      <c r="AQ124" s="342" t="s">
        <v>172</v>
      </c>
      <c r="AR124" s="310"/>
      <c r="AS124" s="310"/>
      <c r="AT124" s="310"/>
      <c r="AU124" s="310"/>
      <c r="AV124" s="310"/>
      <c r="AW124" s="310"/>
      <c r="AX124" s="310"/>
      <c r="AY124" s="310"/>
      <c r="AZ124" s="310"/>
      <c r="BA124" s="310"/>
      <c r="BB124" s="311"/>
      <c r="BC124" s="204">
        <v>28937.11</v>
      </c>
      <c r="BD124" s="306"/>
      <c r="BE124" s="306"/>
      <c r="BF124" s="306"/>
      <c r="BG124" s="306"/>
      <c r="BH124" s="306"/>
      <c r="BI124" s="306"/>
      <c r="BJ124" s="306"/>
      <c r="BK124" s="306"/>
      <c r="BL124" s="306"/>
      <c r="BM124" s="306"/>
      <c r="BN124" s="306"/>
      <c r="BO124" s="306"/>
      <c r="BP124" s="306"/>
      <c r="BQ124" s="306"/>
      <c r="BR124" s="306"/>
      <c r="BS124" s="306"/>
      <c r="BT124" s="307"/>
      <c r="BU124" s="302">
        <f t="shared" si="12"/>
        <v>28937.11</v>
      </c>
      <c r="BV124" s="303"/>
      <c r="BW124" s="303"/>
      <c r="BX124" s="303"/>
      <c r="BY124" s="303"/>
      <c r="BZ124" s="303"/>
      <c r="CA124" s="303"/>
      <c r="CB124" s="303"/>
      <c r="CC124" s="303"/>
      <c r="CD124" s="303"/>
      <c r="CE124" s="303"/>
      <c r="CF124" s="303"/>
      <c r="CG124" s="308"/>
      <c r="CH124" s="204">
        <v>3500</v>
      </c>
      <c r="CI124" s="306"/>
      <c r="CJ124" s="306"/>
      <c r="CK124" s="306"/>
      <c r="CL124" s="306"/>
      <c r="CM124" s="306"/>
      <c r="CN124" s="306"/>
      <c r="CO124" s="306"/>
      <c r="CP124" s="306"/>
      <c r="CQ124" s="306"/>
      <c r="CR124" s="306"/>
      <c r="CS124" s="306"/>
      <c r="CT124" s="54"/>
      <c r="CU124" s="54"/>
      <c r="CV124" s="54"/>
      <c r="CW124" s="52"/>
      <c r="CX124" s="302"/>
      <c r="CY124" s="303"/>
      <c r="CZ124" s="303"/>
      <c r="DA124" s="303"/>
      <c r="DB124" s="303"/>
      <c r="DC124" s="303"/>
      <c r="DD124" s="303"/>
      <c r="DE124" s="54"/>
      <c r="DF124" s="54"/>
      <c r="DG124" s="54"/>
      <c r="DH124" s="54"/>
      <c r="DI124" s="54"/>
      <c r="DJ124" s="52"/>
      <c r="DK124" s="302"/>
      <c r="DL124" s="303"/>
      <c r="DM124" s="303"/>
      <c r="DN124" s="303"/>
      <c r="DO124" s="303"/>
      <c r="DP124" s="303"/>
      <c r="DQ124" s="303"/>
      <c r="DR124" s="53"/>
      <c r="DS124" s="53"/>
      <c r="DT124" s="34"/>
      <c r="DU124" s="34"/>
      <c r="DV124" s="34"/>
      <c r="DW124" s="35"/>
      <c r="DX124" s="270">
        <f t="shared" si="13"/>
        <v>3500</v>
      </c>
      <c r="DY124" s="270"/>
      <c r="DZ124" s="270"/>
      <c r="EA124" s="270"/>
      <c r="EB124" s="270"/>
      <c r="EC124" s="270"/>
      <c r="ED124" s="270"/>
      <c r="EE124" s="270"/>
      <c r="EF124" s="270"/>
      <c r="EG124" s="270"/>
      <c r="EH124" s="270"/>
      <c r="EI124" s="270"/>
      <c r="EJ124" s="270"/>
      <c r="EK124" s="270">
        <f>SUM(BC124-DX124)</f>
        <v>25437.11</v>
      </c>
      <c r="EL124" s="270"/>
      <c r="EM124" s="270"/>
      <c r="EN124" s="270"/>
      <c r="EO124" s="270"/>
      <c r="EP124" s="270"/>
      <c r="EQ124" s="270"/>
      <c r="ER124" s="270"/>
      <c r="ES124" s="270"/>
      <c r="ET124" s="270"/>
      <c r="EU124" s="270"/>
      <c r="EV124" s="270"/>
      <c r="EW124" s="270"/>
      <c r="EX124" s="270">
        <f>SUM(BU124-DX124)</f>
        <v>25437.11</v>
      </c>
      <c r="EY124" s="270"/>
      <c r="EZ124" s="270"/>
      <c r="FA124" s="270"/>
      <c r="FB124" s="270"/>
      <c r="FC124" s="270"/>
      <c r="FD124" s="270"/>
      <c r="FE124" s="270"/>
      <c r="FF124" s="270"/>
      <c r="FG124" s="270"/>
      <c r="FH124" s="270"/>
      <c r="FI124" s="270"/>
      <c r="FJ124" s="375"/>
    </row>
    <row r="125" spans="1:166" ht="24.75" customHeight="1">
      <c r="A125" s="253" t="s">
        <v>146</v>
      </c>
      <c r="B125" s="254"/>
      <c r="C125" s="254"/>
      <c r="D125" s="254"/>
      <c r="E125" s="254"/>
      <c r="F125" s="254"/>
      <c r="G125" s="254"/>
      <c r="H125" s="254"/>
      <c r="I125" s="254"/>
      <c r="J125" s="254"/>
      <c r="K125" s="254"/>
      <c r="L125" s="254"/>
      <c r="M125" s="254"/>
      <c r="N125" s="254"/>
      <c r="O125" s="254"/>
      <c r="P125" s="254"/>
      <c r="Q125" s="254"/>
      <c r="R125" s="254"/>
      <c r="S125" s="254"/>
      <c r="T125" s="254"/>
      <c r="U125" s="254"/>
      <c r="V125" s="254"/>
      <c r="W125" s="254"/>
      <c r="X125" s="254"/>
      <c r="Y125" s="254"/>
      <c r="Z125" s="254"/>
      <c r="AA125" s="254"/>
      <c r="AB125" s="254"/>
      <c r="AC125" s="254"/>
      <c r="AD125" s="254"/>
      <c r="AE125" s="254"/>
      <c r="AF125" s="254"/>
      <c r="AG125" s="254"/>
      <c r="AH125" s="254"/>
      <c r="AI125" s="254"/>
      <c r="AJ125" s="255"/>
      <c r="AK125" s="336"/>
      <c r="AL125" s="191"/>
      <c r="AM125" s="191"/>
      <c r="AN125" s="191"/>
      <c r="AO125" s="191"/>
      <c r="AP125" s="192"/>
      <c r="AQ125" s="309" t="s">
        <v>143</v>
      </c>
      <c r="AR125" s="257"/>
      <c r="AS125" s="257"/>
      <c r="AT125" s="257"/>
      <c r="AU125" s="257"/>
      <c r="AV125" s="257"/>
      <c r="AW125" s="257"/>
      <c r="AX125" s="257"/>
      <c r="AY125" s="257"/>
      <c r="AZ125" s="257"/>
      <c r="BA125" s="257"/>
      <c r="BB125" s="258"/>
      <c r="BC125" s="213">
        <f>BC126</f>
        <v>52000</v>
      </c>
      <c r="BD125" s="214"/>
      <c r="BE125" s="214"/>
      <c r="BF125" s="214"/>
      <c r="BG125" s="214"/>
      <c r="BH125" s="214"/>
      <c r="BI125" s="214"/>
      <c r="BJ125" s="214"/>
      <c r="BK125" s="214"/>
      <c r="BL125" s="214"/>
      <c r="BM125" s="214"/>
      <c r="BN125" s="214"/>
      <c r="BO125" s="214"/>
      <c r="BP125" s="214"/>
      <c r="BQ125" s="214"/>
      <c r="BR125" s="214"/>
      <c r="BS125" s="214"/>
      <c r="BT125" s="249"/>
      <c r="BU125" s="301">
        <f t="shared" si="12"/>
        <v>52000</v>
      </c>
      <c r="BV125" s="257"/>
      <c r="BW125" s="257"/>
      <c r="BX125" s="257"/>
      <c r="BY125" s="257"/>
      <c r="BZ125" s="257"/>
      <c r="CA125" s="257"/>
      <c r="CB125" s="257"/>
      <c r="CC125" s="257"/>
      <c r="CD125" s="257"/>
      <c r="CE125" s="257"/>
      <c r="CF125" s="257"/>
      <c r="CG125" s="258"/>
      <c r="CH125" s="213">
        <f>CH126</f>
        <v>26536</v>
      </c>
      <c r="CI125" s="214"/>
      <c r="CJ125" s="214"/>
      <c r="CK125" s="214"/>
      <c r="CL125" s="214"/>
      <c r="CM125" s="214"/>
      <c r="CN125" s="214"/>
      <c r="CO125" s="214"/>
      <c r="CP125" s="214"/>
      <c r="CQ125" s="214"/>
      <c r="CR125" s="214"/>
      <c r="CS125" s="214"/>
      <c r="CT125" s="54"/>
      <c r="CU125" s="54"/>
      <c r="CV125" s="54"/>
      <c r="CW125" s="52"/>
      <c r="CX125" s="302"/>
      <c r="CY125" s="188"/>
      <c r="CZ125" s="188"/>
      <c r="DA125" s="188"/>
      <c r="DB125" s="188"/>
      <c r="DC125" s="188"/>
      <c r="DD125" s="188"/>
      <c r="DE125" s="188"/>
      <c r="DF125" s="188"/>
      <c r="DG125" s="188"/>
      <c r="DH125" s="188"/>
      <c r="DI125" s="188"/>
      <c r="DJ125" s="188"/>
      <c r="DK125" s="188"/>
      <c r="DL125" s="188"/>
      <c r="DM125" s="188"/>
      <c r="DN125" s="188"/>
      <c r="DO125" s="188"/>
      <c r="DP125" s="188"/>
      <c r="DQ125" s="188"/>
      <c r="DR125" s="53"/>
      <c r="DS125" s="53"/>
      <c r="DT125" s="34"/>
      <c r="DU125" s="34"/>
      <c r="DV125" s="34"/>
      <c r="DW125" s="35"/>
      <c r="DX125" s="212">
        <f t="shared" si="13"/>
        <v>26536</v>
      </c>
      <c r="DY125" s="205"/>
      <c r="DZ125" s="205"/>
      <c r="EA125" s="205"/>
      <c r="EB125" s="205"/>
      <c r="EC125" s="205"/>
      <c r="ED125" s="205"/>
      <c r="EE125" s="205"/>
      <c r="EF125" s="205"/>
      <c r="EG125" s="205"/>
      <c r="EH125" s="205"/>
      <c r="EI125" s="205"/>
      <c r="EJ125" s="206"/>
      <c r="EK125" s="212">
        <f aca="true" t="shared" si="14" ref="EK125:EK138">BC125-CH125</f>
        <v>25464</v>
      </c>
      <c r="EL125" s="205"/>
      <c r="EM125" s="205"/>
      <c r="EN125" s="205"/>
      <c r="EO125" s="205"/>
      <c r="EP125" s="205"/>
      <c r="EQ125" s="205"/>
      <c r="ER125" s="205"/>
      <c r="ES125" s="205"/>
      <c r="ET125" s="205"/>
      <c r="EU125" s="205"/>
      <c r="EV125" s="205"/>
      <c r="EW125" s="104"/>
      <c r="EX125" s="212">
        <f>BU125-DX125</f>
        <v>25464</v>
      </c>
      <c r="EY125" s="205"/>
      <c r="EZ125" s="205"/>
      <c r="FA125" s="205"/>
      <c r="FB125" s="205"/>
      <c r="FC125" s="205"/>
      <c r="FD125" s="205"/>
      <c r="FE125" s="205"/>
      <c r="FF125" s="205"/>
      <c r="FG125" s="205"/>
      <c r="FH125" s="205"/>
      <c r="FI125" s="205"/>
      <c r="FJ125" s="103"/>
    </row>
    <row r="126" spans="1:166" ht="18" customHeight="1">
      <c r="A126" s="253" t="s">
        <v>125</v>
      </c>
      <c r="B126" s="254"/>
      <c r="C126" s="254"/>
      <c r="D126" s="254"/>
      <c r="E126" s="254"/>
      <c r="F126" s="254"/>
      <c r="G126" s="254"/>
      <c r="H126" s="254"/>
      <c r="I126" s="254"/>
      <c r="J126" s="254"/>
      <c r="K126" s="254"/>
      <c r="L126" s="254"/>
      <c r="M126" s="254"/>
      <c r="N126" s="254"/>
      <c r="O126" s="254"/>
      <c r="P126" s="254"/>
      <c r="Q126" s="254"/>
      <c r="R126" s="254"/>
      <c r="S126" s="254"/>
      <c r="T126" s="254"/>
      <c r="U126" s="254"/>
      <c r="V126" s="254"/>
      <c r="W126" s="254"/>
      <c r="X126" s="254"/>
      <c r="Y126" s="254"/>
      <c r="Z126" s="254"/>
      <c r="AA126" s="254"/>
      <c r="AB126" s="254"/>
      <c r="AC126" s="254"/>
      <c r="AD126" s="254"/>
      <c r="AE126" s="254"/>
      <c r="AF126" s="254"/>
      <c r="AG126" s="254"/>
      <c r="AH126" s="254"/>
      <c r="AI126" s="254"/>
      <c r="AJ126" s="255"/>
      <c r="AK126" s="304"/>
      <c r="AL126" s="257"/>
      <c r="AM126" s="257"/>
      <c r="AN126" s="257"/>
      <c r="AO126" s="257"/>
      <c r="AP126" s="258"/>
      <c r="AQ126" s="305" t="s">
        <v>124</v>
      </c>
      <c r="AR126" s="257"/>
      <c r="AS126" s="257"/>
      <c r="AT126" s="257"/>
      <c r="AU126" s="257"/>
      <c r="AV126" s="257"/>
      <c r="AW126" s="257"/>
      <c r="AX126" s="257"/>
      <c r="AY126" s="257"/>
      <c r="AZ126" s="257"/>
      <c r="BA126" s="257"/>
      <c r="BB126" s="258"/>
      <c r="BC126" s="213">
        <f>BC127</f>
        <v>52000</v>
      </c>
      <c r="BD126" s="214"/>
      <c r="BE126" s="214"/>
      <c r="BF126" s="214"/>
      <c r="BG126" s="214"/>
      <c r="BH126" s="214"/>
      <c r="BI126" s="214"/>
      <c r="BJ126" s="214"/>
      <c r="BK126" s="214"/>
      <c r="BL126" s="214"/>
      <c r="BM126" s="214"/>
      <c r="BN126" s="214"/>
      <c r="BO126" s="214"/>
      <c r="BP126" s="214"/>
      <c r="BQ126" s="214"/>
      <c r="BR126" s="214"/>
      <c r="BS126" s="214"/>
      <c r="BT126" s="249"/>
      <c r="BU126" s="301">
        <f t="shared" si="12"/>
        <v>52000</v>
      </c>
      <c r="BV126" s="257"/>
      <c r="BW126" s="257"/>
      <c r="BX126" s="257"/>
      <c r="BY126" s="257"/>
      <c r="BZ126" s="257"/>
      <c r="CA126" s="257"/>
      <c r="CB126" s="257"/>
      <c r="CC126" s="257"/>
      <c r="CD126" s="257"/>
      <c r="CE126" s="257"/>
      <c r="CF126" s="257"/>
      <c r="CG126" s="258"/>
      <c r="CH126" s="213">
        <f>CH127</f>
        <v>26536</v>
      </c>
      <c r="CI126" s="214"/>
      <c r="CJ126" s="214"/>
      <c r="CK126" s="214"/>
      <c r="CL126" s="214"/>
      <c r="CM126" s="214"/>
      <c r="CN126" s="214"/>
      <c r="CO126" s="214"/>
      <c r="CP126" s="214"/>
      <c r="CQ126" s="214"/>
      <c r="CR126" s="214"/>
      <c r="CS126" s="214"/>
      <c r="CT126" s="43"/>
      <c r="CU126" s="43"/>
      <c r="CV126" s="43"/>
      <c r="CW126" s="42"/>
      <c r="CX126" s="69"/>
      <c r="CY126" s="71"/>
      <c r="CZ126" s="71"/>
      <c r="DA126" s="71"/>
      <c r="DB126" s="71"/>
      <c r="DC126" s="71"/>
      <c r="DD126" s="71"/>
      <c r="DE126" s="43"/>
      <c r="DF126" s="43"/>
      <c r="DG126" s="43"/>
      <c r="DH126" s="43"/>
      <c r="DI126" s="43"/>
      <c r="DJ126" s="42"/>
      <c r="DK126" s="69"/>
      <c r="DL126" s="71"/>
      <c r="DM126" s="71"/>
      <c r="DN126" s="71"/>
      <c r="DO126" s="71"/>
      <c r="DP126" s="71"/>
      <c r="DQ126" s="71"/>
      <c r="DR126" s="44"/>
      <c r="DS126" s="44"/>
      <c r="DT126" s="24"/>
      <c r="DU126" s="24"/>
      <c r="DV126" s="24"/>
      <c r="DW126" s="25"/>
      <c r="DX126" s="287">
        <f t="shared" si="13"/>
        <v>26536</v>
      </c>
      <c r="DY126" s="288"/>
      <c r="DZ126" s="288"/>
      <c r="EA126" s="288"/>
      <c r="EB126" s="288"/>
      <c r="EC126" s="288"/>
      <c r="ED126" s="288"/>
      <c r="EE126" s="288"/>
      <c r="EF126" s="288"/>
      <c r="EG126" s="288"/>
      <c r="EH126" s="288"/>
      <c r="EI126" s="288"/>
      <c r="EJ126" s="289"/>
      <c r="EK126" s="287">
        <f t="shared" si="14"/>
        <v>25464</v>
      </c>
      <c r="EL126" s="288"/>
      <c r="EM126" s="288"/>
      <c r="EN126" s="288"/>
      <c r="EO126" s="288"/>
      <c r="EP126" s="288"/>
      <c r="EQ126" s="288"/>
      <c r="ER126" s="288"/>
      <c r="ES126" s="288"/>
      <c r="ET126" s="288"/>
      <c r="EU126" s="288"/>
      <c r="EV126" s="288"/>
      <c r="EW126" s="249"/>
      <c r="EX126" s="287">
        <f>SUM(BU126-DX126)</f>
        <v>25464</v>
      </c>
      <c r="EY126" s="214"/>
      <c r="EZ126" s="214"/>
      <c r="FA126" s="214"/>
      <c r="FB126" s="214"/>
      <c r="FC126" s="214"/>
      <c r="FD126" s="214"/>
      <c r="FE126" s="214"/>
      <c r="FF126" s="214"/>
      <c r="FG126" s="214"/>
      <c r="FH126" s="214"/>
      <c r="FI126" s="214"/>
      <c r="FJ126" s="324"/>
    </row>
    <row r="127" spans="1:166" ht="21.75" customHeight="1">
      <c r="A127" s="253" t="s">
        <v>126</v>
      </c>
      <c r="B127" s="254"/>
      <c r="C127" s="254"/>
      <c r="D127" s="254"/>
      <c r="E127" s="254"/>
      <c r="F127" s="254"/>
      <c r="G127" s="254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4"/>
      <c r="S127" s="254"/>
      <c r="T127" s="254"/>
      <c r="U127" s="254"/>
      <c r="V127" s="254"/>
      <c r="W127" s="254"/>
      <c r="X127" s="254"/>
      <c r="Y127" s="254"/>
      <c r="Z127" s="254"/>
      <c r="AA127" s="254"/>
      <c r="AB127" s="254"/>
      <c r="AC127" s="254"/>
      <c r="AD127" s="254"/>
      <c r="AE127" s="254"/>
      <c r="AF127" s="254"/>
      <c r="AG127" s="254"/>
      <c r="AH127" s="254"/>
      <c r="AI127" s="254"/>
      <c r="AJ127" s="255"/>
      <c r="AK127" s="304"/>
      <c r="AL127" s="257"/>
      <c r="AM127" s="257"/>
      <c r="AN127" s="257"/>
      <c r="AO127" s="257"/>
      <c r="AP127" s="258"/>
      <c r="AQ127" s="305" t="s">
        <v>173</v>
      </c>
      <c r="AR127" s="191"/>
      <c r="AS127" s="191"/>
      <c r="AT127" s="191"/>
      <c r="AU127" s="191"/>
      <c r="AV127" s="191"/>
      <c r="AW127" s="191"/>
      <c r="AX127" s="191"/>
      <c r="AY127" s="191"/>
      <c r="AZ127" s="191"/>
      <c r="BA127" s="191"/>
      <c r="BB127" s="192"/>
      <c r="BC127" s="213">
        <f>BC128+BC130+BC129</f>
        <v>52000</v>
      </c>
      <c r="BD127" s="205"/>
      <c r="BE127" s="205"/>
      <c r="BF127" s="205"/>
      <c r="BG127" s="205"/>
      <c r="BH127" s="205"/>
      <c r="BI127" s="205"/>
      <c r="BJ127" s="205"/>
      <c r="BK127" s="205"/>
      <c r="BL127" s="205"/>
      <c r="BM127" s="205"/>
      <c r="BN127" s="205"/>
      <c r="BO127" s="205"/>
      <c r="BP127" s="205"/>
      <c r="BQ127" s="205"/>
      <c r="BR127" s="205"/>
      <c r="BS127" s="205"/>
      <c r="BT127" s="206"/>
      <c r="BU127" s="301">
        <f t="shared" si="12"/>
        <v>52000</v>
      </c>
      <c r="BV127" s="191"/>
      <c r="BW127" s="191"/>
      <c r="BX127" s="191"/>
      <c r="BY127" s="191"/>
      <c r="BZ127" s="191"/>
      <c r="CA127" s="191"/>
      <c r="CB127" s="191"/>
      <c r="CC127" s="191"/>
      <c r="CD127" s="191"/>
      <c r="CE127" s="191"/>
      <c r="CF127" s="191"/>
      <c r="CG127" s="192"/>
      <c r="CH127" s="213">
        <f>CH128+CH129+CH130</f>
        <v>26536</v>
      </c>
      <c r="CI127" s="205"/>
      <c r="CJ127" s="205"/>
      <c r="CK127" s="205"/>
      <c r="CL127" s="205"/>
      <c r="CM127" s="205"/>
      <c r="CN127" s="205"/>
      <c r="CO127" s="205"/>
      <c r="CP127" s="205"/>
      <c r="CQ127" s="205"/>
      <c r="CR127" s="205"/>
      <c r="CS127" s="205"/>
      <c r="CT127" s="43"/>
      <c r="CU127" s="43"/>
      <c r="CV127" s="43"/>
      <c r="CW127" s="42"/>
      <c r="CX127" s="69"/>
      <c r="CY127" s="71"/>
      <c r="CZ127" s="71"/>
      <c r="DA127" s="71"/>
      <c r="DB127" s="71"/>
      <c r="DC127" s="71"/>
      <c r="DD127" s="71"/>
      <c r="DE127" s="43"/>
      <c r="DF127" s="43"/>
      <c r="DG127" s="43"/>
      <c r="DH127" s="43"/>
      <c r="DI127" s="43"/>
      <c r="DJ127" s="42"/>
      <c r="DK127" s="69"/>
      <c r="DL127" s="71"/>
      <c r="DM127" s="71"/>
      <c r="DN127" s="71"/>
      <c r="DO127" s="71"/>
      <c r="DP127" s="71"/>
      <c r="DQ127" s="71"/>
      <c r="DR127" s="44"/>
      <c r="DS127" s="44"/>
      <c r="DT127" s="24"/>
      <c r="DU127" s="24"/>
      <c r="DV127" s="24"/>
      <c r="DW127" s="25"/>
      <c r="DX127" s="287">
        <f t="shared" si="13"/>
        <v>26536</v>
      </c>
      <c r="DY127" s="288"/>
      <c r="DZ127" s="288"/>
      <c r="EA127" s="288"/>
      <c r="EB127" s="288"/>
      <c r="EC127" s="288"/>
      <c r="ED127" s="288"/>
      <c r="EE127" s="288"/>
      <c r="EF127" s="288"/>
      <c r="EG127" s="288"/>
      <c r="EH127" s="288"/>
      <c r="EI127" s="288"/>
      <c r="EJ127" s="289"/>
      <c r="EK127" s="287">
        <f t="shared" si="14"/>
        <v>25464</v>
      </c>
      <c r="EL127" s="205"/>
      <c r="EM127" s="205"/>
      <c r="EN127" s="205"/>
      <c r="EO127" s="205"/>
      <c r="EP127" s="205"/>
      <c r="EQ127" s="205"/>
      <c r="ER127" s="205"/>
      <c r="ES127" s="205"/>
      <c r="ET127" s="205"/>
      <c r="EU127" s="205"/>
      <c r="EV127" s="205"/>
      <c r="EW127" s="206"/>
      <c r="EX127" s="287">
        <f>SUM(BU127-DX127)</f>
        <v>25464</v>
      </c>
      <c r="EY127" s="205"/>
      <c r="EZ127" s="205"/>
      <c r="FA127" s="205"/>
      <c r="FB127" s="205"/>
      <c r="FC127" s="205"/>
      <c r="FD127" s="205"/>
      <c r="FE127" s="205"/>
      <c r="FF127" s="205"/>
      <c r="FG127" s="205"/>
      <c r="FH127" s="205"/>
      <c r="FI127" s="205"/>
      <c r="FJ127" s="382"/>
    </row>
    <row r="128" spans="1:166" ht="12.75" customHeight="1">
      <c r="A128" s="124" t="s">
        <v>70</v>
      </c>
      <c r="B128" s="124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4"/>
      <c r="AE128" s="124"/>
      <c r="AF128" s="124"/>
      <c r="AG128" s="124"/>
      <c r="AH128" s="124"/>
      <c r="AI128" s="124"/>
      <c r="AJ128" s="124"/>
      <c r="AK128" s="336" t="s">
        <v>71</v>
      </c>
      <c r="AL128" s="209"/>
      <c r="AM128" s="209"/>
      <c r="AN128" s="209"/>
      <c r="AO128" s="209"/>
      <c r="AP128" s="210"/>
      <c r="AQ128" s="342" t="s">
        <v>174</v>
      </c>
      <c r="AR128" s="209"/>
      <c r="AS128" s="209"/>
      <c r="AT128" s="209"/>
      <c r="AU128" s="209"/>
      <c r="AV128" s="209"/>
      <c r="AW128" s="209"/>
      <c r="AX128" s="209"/>
      <c r="AY128" s="209"/>
      <c r="AZ128" s="209"/>
      <c r="BA128" s="209"/>
      <c r="BB128" s="210"/>
      <c r="BC128" s="204">
        <v>21000</v>
      </c>
      <c r="BD128" s="185"/>
      <c r="BE128" s="185"/>
      <c r="BF128" s="185"/>
      <c r="BG128" s="185"/>
      <c r="BH128" s="185"/>
      <c r="BI128" s="185"/>
      <c r="BJ128" s="185"/>
      <c r="BK128" s="185"/>
      <c r="BL128" s="185"/>
      <c r="BM128" s="185"/>
      <c r="BN128" s="185"/>
      <c r="BO128" s="185"/>
      <c r="BP128" s="185"/>
      <c r="BQ128" s="185"/>
      <c r="BR128" s="185"/>
      <c r="BS128" s="185"/>
      <c r="BT128" s="186"/>
      <c r="BU128" s="302">
        <f t="shared" si="12"/>
        <v>21000</v>
      </c>
      <c r="BV128" s="209"/>
      <c r="BW128" s="209"/>
      <c r="BX128" s="209"/>
      <c r="BY128" s="209"/>
      <c r="BZ128" s="209"/>
      <c r="CA128" s="209"/>
      <c r="CB128" s="209"/>
      <c r="CC128" s="209"/>
      <c r="CD128" s="209"/>
      <c r="CE128" s="209"/>
      <c r="CF128" s="209"/>
      <c r="CG128" s="210"/>
      <c r="CH128" s="204">
        <v>16536</v>
      </c>
      <c r="CI128" s="185"/>
      <c r="CJ128" s="185"/>
      <c r="CK128" s="185"/>
      <c r="CL128" s="185"/>
      <c r="CM128" s="185"/>
      <c r="CN128" s="185"/>
      <c r="CO128" s="185"/>
      <c r="CP128" s="185"/>
      <c r="CQ128" s="185"/>
      <c r="CR128" s="185"/>
      <c r="CS128" s="185"/>
      <c r="CT128" s="80"/>
      <c r="CU128" s="80"/>
      <c r="CV128" s="80"/>
      <c r="CW128" s="81"/>
      <c r="CX128" s="67"/>
      <c r="CY128" s="68"/>
      <c r="CZ128" s="68"/>
      <c r="DA128" s="68"/>
      <c r="DB128" s="68"/>
      <c r="DC128" s="68"/>
      <c r="DD128" s="68"/>
      <c r="DE128" s="80"/>
      <c r="DF128" s="80"/>
      <c r="DG128" s="80"/>
      <c r="DH128" s="80"/>
      <c r="DI128" s="80"/>
      <c r="DJ128" s="81"/>
      <c r="DK128" s="67"/>
      <c r="DL128" s="68"/>
      <c r="DM128" s="68"/>
      <c r="DN128" s="68"/>
      <c r="DO128" s="68"/>
      <c r="DP128" s="68"/>
      <c r="DQ128" s="68"/>
      <c r="DR128" s="82"/>
      <c r="DS128" s="82"/>
      <c r="DT128" s="34"/>
      <c r="DU128" s="34"/>
      <c r="DV128" s="34"/>
      <c r="DW128" s="35"/>
      <c r="DX128" s="212">
        <f t="shared" si="13"/>
        <v>16536</v>
      </c>
      <c r="DY128" s="327"/>
      <c r="DZ128" s="327"/>
      <c r="EA128" s="327"/>
      <c r="EB128" s="327"/>
      <c r="EC128" s="327"/>
      <c r="ED128" s="327"/>
      <c r="EE128" s="327"/>
      <c r="EF128" s="327"/>
      <c r="EG128" s="327"/>
      <c r="EH128" s="327"/>
      <c r="EI128" s="327"/>
      <c r="EJ128" s="328"/>
      <c r="EK128" s="212">
        <f t="shared" si="14"/>
        <v>4464</v>
      </c>
      <c r="EL128" s="185"/>
      <c r="EM128" s="185"/>
      <c r="EN128" s="185"/>
      <c r="EO128" s="185"/>
      <c r="EP128" s="185"/>
      <c r="EQ128" s="185"/>
      <c r="ER128" s="185"/>
      <c r="ES128" s="185"/>
      <c r="ET128" s="185"/>
      <c r="EU128" s="185"/>
      <c r="EV128" s="185"/>
      <c r="EW128" s="186"/>
      <c r="EX128" s="212">
        <f>SUM(BU128-DX128)</f>
        <v>4464</v>
      </c>
      <c r="EY128" s="185"/>
      <c r="EZ128" s="185"/>
      <c r="FA128" s="185"/>
      <c r="FB128" s="185"/>
      <c r="FC128" s="185"/>
      <c r="FD128" s="185"/>
      <c r="FE128" s="185"/>
      <c r="FF128" s="185"/>
      <c r="FG128" s="185"/>
      <c r="FH128" s="185"/>
      <c r="FI128" s="185"/>
      <c r="FJ128" s="502"/>
    </row>
    <row r="129" spans="1:166" ht="12.75" customHeight="1">
      <c r="A129" s="129" t="s">
        <v>82</v>
      </c>
      <c r="B129" s="261"/>
      <c r="C129" s="261"/>
      <c r="D129" s="261"/>
      <c r="E129" s="261"/>
      <c r="F129" s="261"/>
      <c r="G129" s="261"/>
      <c r="H129" s="261"/>
      <c r="I129" s="261"/>
      <c r="J129" s="261"/>
      <c r="K129" s="261"/>
      <c r="L129" s="261"/>
      <c r="M129" s="261"/>
      <c r="N129" s="261"/>
      <c r="O129" s="261"/>
      <c r="P129" s="261"/>
      <c r="Q129" s="261"/>
      <c r="R129" s="261"/>
      <c r="S129" s="261"/>
      <c r="T129" s="261"/>
      <c r="U129" s="261"/>
      <c r="V129" s="261"/>
      <c r="W129" s="261"/>
      <c r="X129" s="261"/>
      <c r="Y129" s="261"/>
      <c r="Z129" s="261"/>
      <c r="AA129" s="261"/>
      <c r="AB129" s="261"/>
      <c r="AC129" s="261"/>
      <c r="AD129" s="261"/>
      <c r="AE129" s="261"/>
      <c r="AF129" s="261"/>
      <c r="AG129" s="261"/>
      <c r="AH129" s="261"/>
      <c r="AI129" s="261"/>
      <c r="AJ129" s="262"/>
      <c r="AK129" s="336" t="s">
        <v>73</v>
      </c>
      <c r="AL129" s="191"/>
      <c r="AM129" s="191"/>
      <c r="AN129" s="191"/>
      <c r="AO129" s="191"/>
      <c r="AP129" s="192"/>
      <c r="AQ129" s="342" t="s">
        <v>174</v>
      </c>
      <c r="AR129" s="209"/>
      <c r="AS129" s="209"/>
      <c r="AT129" s="209"/>
      <c r="AU129" s="209"/>
      <c r="AV129" s="209"/>
      <c r="AW129" s="209"/>
      <c r="AX129" s="209"/>
      <c r="AY129" s="209"/>
      <c r="AZ129" s="209"/>
      <c r="BA129" s="209"/>
      <c r="BB129" s="210"/>
      <c r="BC129" s="585">
        <v>25000</v>
      </c>
      <c r="BD129" s="205"/>
      <c r="BE129" s="205"/>
      <c r="BF129" s="205"/>
      <c r="BG129" s="205"/>
      <c r="BH129" s="205"/>
      <c r="BI129" s="205"/>
      <c r="BJ129" s="205"/>
      <c r="BK129" s="205"/>
      <c r="BL129" s="205"/>
      <c r="BM129" s="205"/>
      <c r="BN129" s="205"/>
      <c r="BO129" s="205"/>
      <c r="BP129" s="205"/>
      <c r="BQ129" s="205"/>
      <c r="BR129" s="205"/>
      <c r="BS129" s="205"/>
      <c r="BT129" s="206"/>
      <c r="BU129" s="302">
        <f>BC129</f>
        <v>25000</v>
      </c>
      <c r="BV129" s="191"/>
      <c r="BW129" s="191"/>
      <c r="BX129" s="191"/>
      <c r="BY129" s="191"/>
      <c r="BZ129" s="191"/>
      <c r="CA129" s="191"/>
      <c r="CB129" s="191"/>
      <c r="CC129" s="191"/>
      <c r="CD129" s="191"/>
      <c r="CE129" s="191"/>
      <c r="CF129" s="191"/>
      <c r="CG129" s="192"/>
      <c r="CH129" s="204">
        <v>10000</v>
      </c>
      <c r="CI129" s="205"/>
      <c r="CJ129" s="205"/>
      <c r="CK129" s="205"/>
      <c r="CL129" s="205"/>
      <c r="CM129" s="205"/>
      <c r="CN129" s="205"/>
      <c r="CO129" s="205"/>
      <c r="CP129" s="205"/>
      <c r="CQ129" s="205"/>
      <c r="CR129" s="205"/>
      <c r="CS129" s="205"/>
      <c r="CT129" s="80"/>
      <c r="CU129" s="80"/>
      <c r="CV129" s="80"/>
      <c r="CW129" s="81"/>
      <c r="CX129" s="302"/>
      <c r="CY129" s="188"/>
      <c r="CZ129" s="188"/>
      <c r="DA129" s="188"/>
      <c r="DB129" s="188"/>
      <c r="DC129" s="188"/>
      <c r="DD129" s="188"/>
      <c r="DE129" s="188"/>
      <c r="DF129" s="188"/>
      <c r="DG129" s="188"/>
      <c r="DH129" s="188"/>
      <c r="DI129" s="188"/>
      <c r="DJ129" s="188"/>
      <c r="DK129" s="188"/>
      <c r="DL129" s="188"/>
      <c r="DM129" s="188"/>
      <c r="DN129" s="188"/>
      <c r="DO129" s="188"/>
      <c r="DP129" s="188"/>
      <c r="DQ129" s="188"/>
      <c r="DR129" s="82"/>
      <c r="DS129" s="82"/>
      <c r="DT129" s="34"/>
      <c r="DU129" s="34"/>
      <c r="DV129" s="34"/>
      <c r="DW129" s="35"/>
      <c r="DX129" s="212">
        <f>CH129</f>
        <v>10000</v>
      </c>
      <c r="DY129" s="205"/>
      <c r="DZ129" s="205"/>
      <c r="EA129" s="205"/>
      <c r="EB129" s="205"/>
      <c r="EC129" s="205"/>
      <c r="ED129" s="205"/>
      <c r="EE129" s="205"/>
      <c r="EF129" s="205"/>
      <c r="EG129" s="205"/>
      <c r="EH129" s="205"/>
      <c r="EI129" s="205"/>
      <c r="EJ129" s="206"/>
      <c r="EK129" s="212">
        <f>BC129-CH129</f>
        <v>15000</v>
      </c>
      <c r="EL129" s="205"/>
      <c r="EM129" s="205"/>
      <c r="EN129" s="205"/>
      <c r="EO129" s="205"/>
      <c r="EP129" s="205"/>
      <c r="EQ129" s="205"/>
      <c r="ER129" s="205"/>
      <c r="ES129" s="205"/>
      <c r="ET129" s="205"/>
      <c r="EU129" s="205"/>
      <c r="EV129" s="205"/>
      <c r="EW129" s="81"/>
      <c r="EX129" s="212">
        <f>BU129-DX129</f>
        <v>15000</v>
      </c>
      <c r="EY129" s="205"/>
      <c r="EZ129" s="205"/>
      <c r="FA129" s="205"/>
      <c r="FB129" s="205"/>
      <c r="FC129" s="205"/>
      <c r="FD129" s="205"/>
      <c r="FE129" s="205"/>
      <c r="FF129" s="205"/>
      <c r="FG129" s="205"/>
      <c r="FH129" s="205"/>
      <c r="FI129" s="205"/>
      <c r="FJ129" s="113"/>
    </row>
    <row r="130" spans="1:166" ht="12.75" customHeight="1">
      <c r="A130" s="124" t="s">
        <v>77</v>
      </c>
      <c r="B130" s="124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4"/>
      <c r="AB130" s="124"/>
      <c r="AC130" s="124"/>
      <c r="AD130" s="124"/>
      <c r="AE130" s="124"/>
      <c r="AF130" s="124"/>
      <c r="AG130" s="124"/>
      <c r="AH130" s="124"/>
      <c r="AI130" s="124"/>
      <c r="AJ130" s="127"/>
      <c r="AK130" s="336" t="s">
        <v>78</v>
      </c>
      <c r="AL130" s="209"/>
      <c r="AM130" s="209"/>
      <c r="AN130" s="209"/>
      <c r="AO130" s="209"/>
      <c r="AP130" s="210"/>
      <c r="AQ130" s="342" t="s">
        <v>174</v>
      </c>
      <c r="AR130" s="209"/>
      <c r="AS130" s="209"/>
      <c r="AT130" s="209"/>
      <c r="AU130" s="209"/>
      <c r="AV130" s="209"/>
      <c r="AW130" s="209"/>
      <c r="AX130" s="209"/>
      <c r="AY130" s="209"/>
      <c r="AZ130" s="209"/>
      <c r="BA130" s="209"/>
      <c r="BB130" s="210"/>
      <c r="BC130" s="204">
        <v>6000</v>
      </c>
      <c r="BD130" s="185"/>
      <c r="BE130" s="185"/>
      <c r="BF130" s="185"/>
      <c r="BG130" s="185"/>
      <c r="BH130" s="185"/>
      <c r="BI130" s="185"/>
      <c r="BJ130" s="185"/>
      <c r="BK130" s="185"/>
      <c r="BL130" s="185"/>
      <c r="BM130" s="185"/>
      <c r="BN130" s="185"/>
      <c r="BO130" s="185"/>
      <c r="BP130" s="185"/>
      <c r="BQ130" s="185"/>
      <c r="BR130" s="185"/>
      <c r="BS130" s="185"/>
      <c r="BT130" s="186"/>
      <c r="BU130" s="302">
        <f>BC130</f>
        <v>6000</v>
      </c>
      <c r="BV130" s="209"/>
      <c r="BW130" s="209"/>
      <c r="BX130" s="209"/>
      <c r="BY130" s="209"/>
      <c r="BZ130" s="209"/>
      <c r="CA130" s="209"/>
      <c r="CB130" s="209"/>
      <c r="CC130" s="209"/>
      <c r="CD130" s="209"/>
      <c r="CE130" s="209"/>
      <c r="CF130" s="209"/>
      <c r="CG130" s="210"/>
      <c r="CH130" s="204">
        <v>0</v>
      </c>
      <c r="CI130" s="185"/>
      <c r="CJ130" s="185"/>
      <c r="CK130" s="185"/>
      <c r="CL130" s="185"/>
      <c r="CM130" s="185"/>
      <c r="CN130" s="185"/>
      <c r="CO130" s="185"/>
      <c r="CP130" s="185"/>
      <c r="CQ130" s="185"/>
      <c r="CR130" s="185"/>
      <c r="CS130" s="185"/>
      <c r="CT130" s="80"/>
      <c r="CU130" s="80"/>
      <c r="CV130" s="80"/>
      <c r="CW130" s="81"/>
      <c r="CX130" s="67"/>
      <c r="CY130" s="68"/>
      <c r="CZ130" s="68"/>
      <c r="DA130" s="68"/>
      <c r="DB130" s="68"/>
      <c r="DC130" s="68"/>
      <c r="DD130" s="68"/>
      <c r="DE130" s="80"/>
      <c r="DF130" s="80"/>
      <c r="DG130" s="80"/>
      <c r="DH130" s="80"/>
      <c r="DI130" s="80"/>
      <c r="DJ130" s="81"/>
      <c r="DK130" s="67"/>
      <c r="DL130" s="68"/>
      <c r="DM130" s="68"/>
      <c r="DN130" s="68"/>
      <c r="DO130" s="68"/>
      <c r="DP130" s="68"/>
      <c r="DQ130" s="68"/>
      <c r="DR130" s="82"/>
      <c r="DS130" s="82"/>
      <c r="DT130" s="34"/>
      <c r="DU130" s="34"/>
      <c r="DV130" s="34"/>
      <c r="DW130" s="35"/>
      <c r="DX130" s="212">
        <f>CH130</f>
        <v>0</v>
      </c>
      <c r="DY130" s="327"/>
      <c r="DZ130" s="327"/>
      <c r="EA130" s="327"/>
      <c r="EB130" s="327"/>
      <c r="EC130" s="327"/>
      <c r="ED130" s="327"/>
      <c r="EE130" s="327"/>
      <c r="EF130" s="327"/>
      <c r="EG130" s="327"/>
      <c r="EH130" s="327"/>
      <c r="EI130" s="327"/>
      <c r="EJ130" s="328"/>
      <c r="EK130" s="212">
        <f>BC130-CH130</f>
        <v>6000</v>
      </c>
      <c r="EL130" s="185"/>
      <c r="EM130" s="185"/>
      <c r="EN130" s="185"/>
      <c r="EO130" s="185"/>
      <c r="EP130" s="185"/>
      <c r="EQ130" s="185"/>
      <c r="ER130" s="185"/>
      <c r="ES130" s="185"/>
      <c r="ET130" s="185"/>
      <c r="EU130" s="185"/>
      <c r="EV130" s="185"/>
      <c r="EW130" s="186"/>
      <c r="EX130" s="212">
        <f>SUM(BU130-DX130)</f>
        <v>6000</v>
      </c>
      <c r="EY130" s="185"/>
      <c r="EZ130" s="185"/>
      <c r="FA130" s="185"/>
      <c r="FB130" s="185"/>
      <c r="FC130" s="185"/>
      <c r="FD130" s="185"/>
      <c r="FE130" s="185"/>
      <c r="FF130" s="185"/>
      <c r="FG130" s="185"/>
      <c r="FH130" s="185"/>
      <c r="FI130" s="185"/>
      <c r="FJ130" s="502"/>
    </row>
    <row r="131" spans="1:166" ht="12.75">
      <c r="A131" s="253" t="s">
        <v>153</v>
      </c>
      <c r="B131" s="253"/>
      <c r="C131" s="253"/>
      <c r="D131" s="253"/>
      <c r="E131" s="253"/>
      <c r="F131" s="253"/>
      <c r="G131" s="253"/>
      <c r="H131" s="253"/>
      <c r="I131" s="253"/>
      <c r="J131" s="253"/>
      <c r="K131" s="253"/>
      <c r="L131" s="253"/>
      <c r="M131" s="253"/>
      <c r="N131" s="253"/>
      <c r="O131" s="253"/>
      <c r="P131" s="253"/>
      <c r="Q131" s="253"/>
      <c r="R131" s="253"/>
      <c r="S131" s="253"/>
      <c r="T131" s="253"/>
      <c r="U131" s="253"/>
      <c r="V131" s="253"/>
      <c r="W131" s="253"/>
      <c r="X131" s="253"/>
      <c r="Y131" s="253"/>
      <c r="Z131" s="253"/>
      <c r="AA131" s="253"/>
      <c r="AB131" s="253"/>
      <c r="AC131" s="253"/>
      <c r="AD131" s="253"/>
      <c r="AE131" s="253"/>
      <c r="AF131" s="253"/>
      <c r="AG131" s="253"/>
      <c r="AH131" s="253"/>
      <c r="AI131" s="253"/>
      <c r="AJ131" s="361"/>
      <c r="AK131" s="304"/>
      <c r="AL131" s="257"/>
      <c r="AM131" s="257"/>
      <c r="AN131" s="257"/>
      <c r="AO131" s="257"/>
      <c r="AP131" s="258"/>
      <c r="AQ131" s="309" t="s">
        <v>137</v>
      </c>
      <c r="AR131" s="257"/>
      <c r="AS131" s="257"/>
      <c r="AT131" s="257"/>
      <c r="AU131" s="257"/>
      <c r="AV131" s="257"/>
      <c r="AW131" s="257"/>
      <c r="AX131" s="257"/>
      <c r="AY131" s="257"/>
      <c r="AZ131" s="257"/>
      <c r="BA131" s="257"/>
      <c r="BB131" s="258"/>
      <c r="BC131" s="213">
        <f>BC132</f>
        <v>506077.82</v>
      </c>
      <c r="BD131" s="214"/>
      <c r="BE131" s="214"/>
      <c r="BF131" s="214"/>
      <c r="BG131" s="214"/>
      <c r="BH131" s="214"/>
      <c r="BI131" s="214"/>
      <c r="BJ131" s="214"/>
      <c r="BK131" s="214"/>
      <c r="BL131" s="214"/>
      <c r="BM131" s="214"/>
      <c r="BN131" s="214"/>
      <c r="BO131" s="214"/>
      <c r="BP131" s="214"/>
      <c r="BQ131" s="214"/>
      <c r="BR131" s="214"/>
      <c r="BS131" s="214"/>
      <c r="BT131" s="249"/>
      <c r="BU131" s="301">
        <f t="shared" si="12"/>
        <v>506077.82</v>
      </c>
      <c r="BV131" s="257"/>
      <c r="BW131" s="257"/>
      <c r="BX131" s="257"/>
      <c r="BY131" s="257"/>
      <c r="BZ131" s="257"/>
      <c r="CA131" s="257"/>
      <c r="CB131" s="257"/>
      <c r="CC131" s="257"/>
      <c r="CD131" s="257"/>
      <c r="CE131" s="257"/>
      <c r="CF131" s="257"/>
      <c r="CG131" s="258"/>
      <c r="CH131" s="213">
        <f>CH132</f>
        <v>440176.7</v>
      </c>
      <c r="CI131" s="214"/>
      <c r="CJ131" s="214"/>
      <c r="CK131" s="214"/>
      <c r="CL131" s="214"/>
      <c r="CM131" s="214"/>
      <c r="CN131" s="214"/>
      <c r="CO131" s="214"/>
      <c r="CP131" s="214"/>
      <c r="CQ131" s="214"/>
      <c r="CR131" s="214"/>
      <c r="CS131" s="214"/>
      <c r="CT131" s="43"/>
      <c r="CU131" s="43"/>
      <c r="CV131" s="43"/>
      <c r="CW131" s="42"/>
      <c r="CX131" s="69"/>
      <c r="CY131" s="71"/>
      <c r="CZ131" s="71"/>
      <c r="DA131" s="71"/>
      <c r="DB131" s="71"/>
      <c r="DC131" s="71"/>
      <c r="DD131" s="71"/>
      <c r="DE131" s="43"/>
      <c r="DF131" s="43"/>
      <c r="DG131" s="43"/>
      <c r="DH131" s="43"/>
      <c r="DI131" s="43"/>
      <c r="DJ131" s="42"/>
      <c r="DK131" s="69"/>
      <c r="DL131" s="71"/>
      <c r="DM131" s="71"/>
      <c r="DN131" s="71"/>
      <c r="DO131" s="71"/>
      <c r="DP131" s="71"/>
      <c r="DQ131" s="71"/>
      <c r="DR131" s="44"/>
      <c r="DS131" s="44"/>
      <c r="DT131" s="24"/>
      <c r="DU131" s="24"/>
      <c r="DV131" s="24"/>
      <c r="DW131" s="25"/>
      <c r="DX131" s="287">
        <f t="shared" si="13"/>
        <v>440176.7</v>
      </c>
      <c r="DY131" s="214"/>
      <c r="DZ131" s="214"/>
      <c r="EA131" s="214"/>
      <c r="EB131" s="214"/>
      <c r="EC131" s="214"/>
      <c r="ED131" s="214"/>
      <c r="EE131" s="214"/>
      <c r="EF131" s="214"/>
      <c r="EG131" s="214"/>
      <c r="EH131" s="214"/>
      <c r="EI131" s="214"/>
      <c r="EJ131" s="249"/>
      <c r="EK131" s="287">
        <f t="shared" si="14"/>
        <v>65901.12</v>
      </c>
      <c r="EL131" s="214"/>
      <c r="EM131" s="214"/>
      <c r="EN131" s="214"/>
      <c r="EO131" s="214"/>
      <c r="EP131" s="214"/>
      <c r="EQ131" s="214"/>
      <c r="ER131" s="214"/>
      <c r="ES131" s="214"/>
      <c r="ET131" s="214"/>
      <c r="EU131" s="214"/>
      <c r="EV131" s="214"/>
      <c r="EW131" s="249"/>
      <c r="EX131" s="287">
        <f>SUM(BU131-DX131)</f>
        <v>65901.12</v>
      </c>
      <c r="EY131" s="214"/>
      <c r="EZ131" s="214"/>
      <c r="FA131" s="214"/>
      <c r="FB131" s="214"/>
      <c r="FC131" s="214"/>
      <c r="FD131" s="214"/>
      <c r="FE131" s="214"/>
      <c r="FF131" s="214"/>
      <c r="FG131" s="214"/>
      <c r="FH131" s="214"/>
      <c r="FI131" s="214"/>
      <c r="FJ131" s="324"/>
    </row>
    <row r="132" spans="1:166" ht="12.75">
      <c r="A132" s="253" t="s">
        <v>138</v>
      </c>
      <c r="B132" s="261"/>
      <c r="C132" s="261"/>
      <c r="D132" s="261"/>
      <c r="E132" s="261"/>
      <c r="F132" s="261"/>
      <c r="G132" s="261"/>
      <c r="H132" s="261"/>
      <c r="I132" s="261"/>
      <c r="J132" s="261"/>
      <c r="K132" s="261"/>
      <c r="L132" s="261"/>
      <c r="M132" s="261"/>
      <c r="N132" s="261"/>
      <c r="O132" s="261"/>
      <c r="P132" s="261"/>
      <c r="Q132" s="261"/>
      <c r="R132" s="261"/>
      <c r="S132" s="261"/>
      <c r="T132" s="261"/>
      <c r="U132" s="261"/>
      <c r="V132" s="261"/>
      <c r="W132" s="261"/>
      <c r="X132" s="261"/>
      <c r="Y132" s="261"/>
      <c r="Z132" s="261"/>
      <c r="AA132" s="261"/>
      <c r="AB132" s="261"/>
      <c r="AC132" s="261"/>
      <c r="AD132" s="261"/>
      <c r="AE132" s="261"/>
      <c r="AF132" s="261"/>
      <c r="AG132" s="261"/>
      <c r="AH132" s="261"/>
      <c r="AI132" s="261"/>
      <c r="AJ132" s="262"/>
      <c r="AK132" s="304"/>
      <c r="AL132" s="191"/>
      <c r="AM132" s="191"/>
      <c r="AN132" s="191"/>
      <c r="AO132" s="191"/>
      <c r="AP132" s="192"/>
      <c r="AQ132" s="305" t="s">
        <v>154</v>
      </c>
      <c r="AR132" s="560"/>
      <c r="AS132" s="560"/>
      <c r="AT132" s="560"/>
      <c r="AU132" s="560"/>
      <c r="AV132" s="560"/>
      <c r="AW132" s="560"/>
      <c r="AX132" s="560"/>
      <c r="AY132" s="560"/>
      <c r="AZ132" s="560"/>
      <c r="BA132" s="560"/>
      <c r="BB132" s="561"/>
      <c r="BC132" s="213">
        <f>BC133+BC137+BC139</f>
        <v>506077.82</v>
      </c>
      <c r="BD132" s="205"/>
      <c r="BE132" s="205"/>
      <c r="BF132" s="205"/>
      <c r="BG132" s="205"/>
      <c r="BH132" s="205"/>
      <c r="BI132" s="205"/>
      <c r="BJ132" s="205"/>
      <c r="BK132" s="205"/>
      <c r="BL132" s="205"/>
      <c r="BM132" s="205"/>
      <c r="BN132" s="205"/>
      <c r="BO132" s="205"/>
      <c r="BP132" s="205"/>
      <c r="BQ132" s="205"/>
      <c r="BR132" s="205"/>
      <c r="BS132" s="205"/>
      <c r="BT132" s="206"/>
      <c r="BU132" s="301">
        <f t="shared" si="12"/>
        <v>506077.82</v>
      </c>
      <c r="BV132" s="191"/>
      <c r="BW132" s="191"/>
      <c r="BX132" s="191"/>
      <c r="BY132" s="191"/>
      <c r="BZ132" s="191"/>
      <c r="CA132" s="191"/>
      <c r="CB132" s="191"/>
      <c r="CC132" s="191"/>
      <c r="CD132" s="191"/>
      <c r="CE132" s="191"/>
      <c r="CF132" s="191"/>
      <c r="CG132" s="192"/>
      <c r="CH132" s="213">
        <f>CH133+CH137+CH139</f>
        <v>440176.7</v>
      </c>
      <c r="CI132" s="205"/>
      <c r="CJ132" s="205"/>
      <c r="CK132" s="205"/>
      <c r="CL132" s="205"/>
      <c r="CM132" s="205"/>
      <c r="CN132" s="205"/>
      <c r="CO132" s="205"/>
      <c r="CP132" s="205"/>
      <c r="CQ132" s="205"/>
      <c r="CR132" s="205"/>
      <c r="CS132" s="205"/>
      <c r="CT132" s="43"/>
      <c r="CU132" s="43"/>
      <c r="CV132" s="43"/>
      <c r="CW132" s="42"/>
      <c r="CX132" s="301"/>
      <c r="CY132" s="188"/>
      <c r="CZ132" s="188"/>
      <c r="DA132" s="188"/>
      <c r="DB132" s="188"/>
      <c r="DC132" s="188"/>
      <c r="DD132" s="188"/>
      <c r="DE132" s="188"/>
      <c r="DF132" s="188"/>
      <c r="DG132" s="188"/>
      <c r="DH132" s="188"/>
      <c r="DI132" s="188"/>
      <c r="DJ132" s="188"/>
      <c r="DK132" s="188"/>
      <c r="DL132" s="188"/>
      <c r="DM132" s="188"/>
      <c r="DN132" s="188"/>
      <c r="DO132" s="188"/>
      <c r="DP132" s="188"/>
      <c r="DQ132" s="188"/>
      <c r="DR132" s="44"/>
      <c r="DS132" s="44"/>
      <c r="DT132" s="24"/>
      <c r="DU132" s="24"/>
      <c r="DV132" s="24"/>
      <c r="DW132" s="25"/>
      <c r="DX132" s="287">
        <f t="shared" si="13"/>
        <v>440176.7</v>
      </c>
      <c r="DY132" s="205"/>
      <c r="DZ132" s="205"/>
      <c r="EA132" s="205"/>
      <c r="EB132" s="205"/>
      <c r="EC132" s="205"/>
      <c r="ED132" s="205"/>
      <c r="EE132" s="205"/>
      <c r="EF132" s="205"/>
      <c r="EG132" s="205"/>
      <c r="EH132" s="205"/>
      <c r="EI132" s="205"/>
      <c r="EJ132" s="206"/>
      <c r="EK132" s="287">
        <f t="shared" si="14"/>
        <v>65901.12</v>
      </c>
      <c r="EL132" s="205"/>
      <c r="EM132" s="205"/>
      <c r="EN132" s="205"/>
      <c r="EO132" s="205"/>
      <c r="EP132" s="205"/>
      <c r="EQ132" s="205"/>
      <c r="ER132" s="205"/>
      <c r="ES132" s="205"/>
      <c r="ET132" s="205"/>
      <c r="EU132" s="205"/>
      <c r="EV132" s="205"/>
      <c r="EW132" s="42"/>
      <c r="EX132" s="287">
        <f>BU132-DX132</f>
        <v>65901.12</v>
      </c>
      <c r="EY132" s="205"/>
      <c r="EZ132" s="205"/>
      <c r="FA132" s="205"/>
      <c r="FB132" s="205"/>
      <c r="FC132" s="205"/>
      <c r="FD132" s="205"/>
      <c r="FE132" s="205"/>
      <c r="FF132" s="205"/>
      <c r="FG132" s="205"/>
      <c r="FH132" s="205"/>
      <c r="FI132" s="205"/>
      <c r="FJ132" s="51"/>
    </row>
    <row r="133" spans="1:166" s="26" customFormat="1" ht="25.5" customHeight="1">
      <c r="A133" s="253" t="s">
        <v>136</v>
      </c>
      <c r="B133" s="253"/>
      <c r="C133" s="253"/>
      <c r="D133" s="253"/>
      <c r="E133" s="253"/>
      <c r="F133" s="253"/>
      <c r="G133" s="253"/>
      <c r="H133" s="253"/>
      <c r="I133" s="253"/>
      <c r="J133" s="253"/>
      <c r="K133" s="253"/>
      <c r="L133" s="253"/>
      <c r="M133" s="253"/>
      <c r="N133" s="253"/>
      <c r="O133" s="253"/>
      <c r="P133" s="253"/>
      <c r="Q133" s="253"/>
      <c r="R133" s="253"/>
      <c r="S133" s="253"/>
      <c r="T133" s="253"/>
      <c r="U133" s="253"/>
      <c r="V133" s="253"/>
      <c r="W133" s="253"/>
      <c r="X133" s="253"/>
      <c r="Y133" s="253"/>
      <c r="Z133" s="253"/>
      <c r="AA133" s="253"/>
      <c r="AB133" s="253"/>
      <c r="AC133" s="253"/>
      <c r="AD133" s="253"/>
      <c r="AE133" s="253"/>
      <c r="AF133" s="253"/>
      <c r="AG133" s="253"/>
      <c r="AH133" s="253"/>
      <c r="AI133" s="253"/>
      <c r="AJ133" s="361"/>
      <c r="AK133" s="304"/>
      <c r="AL133" s="257"/>
      <c r="AM133" s="257"/>
      <c r="AN133" s="257"/>
      <c r="AO133" s="257"/>
      <c r="AP133" s="258"/>
      <c r="AQ133" s="305" t="s">
        <v>175</v>
      </c>
      <c r="AR133" s="257"/>
      <c r="AS133" s="257"/>
      <c r="AT133" s="257"/>
      <c r="AU133" s="257"/>
      <c r="AV133" s="257"/>
      <c r="AW133" s="257"/>
      <c r="AX133" s="257"/>
      <c r="AY133" s="257"/>
      <c r="AZ133" s="257"/>
      <c r="BA133" s="257"/>
      <c r="BB133" s="258"/>
      <c r="BC133" s="213">
        <f>BC134+BC135+BC136</f>
        <v>264115.82</v>
      </c>
      <c r="BD133" s="214"/>
      <c r="BE133" s="214"/>
      <c r="BF133" s="214"/>
      <c r="BG133" s="214"/>
      <c r="BH133" s="214"/>
      <c r="BI133" s="214"/>
      <c r="BJ133" s="214"/>
      <c r="BK133" s="214"/>
      <c r="BL133" s="214"/>
      <c r="BM133" s="214"/>
      <c r="BN133" s="214"/>
      <c r="BO133" s="214"/>
      <c r="BP133" s="214"/>
      <c r="BQ133" s="214"/>
      <c r="BR133" s="214"/>
      <c r="BS133" s="214"/>
      <c r="BT133" s="249"/>
      <c r="BU133" s="301">
        <f t="shared" si="12"/>
        <v>264115.82</v>
      </c>
      <c r="BV133" s="257"/>
      <c r="BW133" s="257"/>
      <c r="BX133" s="257"/>
      <c r="BY133" s="257"/>
      <c r="BZ133" s="257"/>
      <c r="CA133" s="257"/>
      <c r="CB133" s="257"/>
      <c r="CC133" s="257"/>
      <c r="CD133" s="257"/>
      <c r="CE133" s="257"/>
      <c r="CF133" s="257"/>
      <c r="CG133" s="258"/>
      <c r="CH133" s="213">
        <f>CH134+CH135+CH136</f>
        <v>198214.7</v>
      </c>
      <c r="CI133" s="214"/>
      <c r="CJ133" s="214"/>
      <c r="CK133" s="214"/>
      <c r="CL133" s="214"/>
      <c r="CM133" s="214"/>
      <c r="CN133" s="214"/>
      <c r="CO133" s="214"/>
      <c r="CP133" s="214"/>
      <c r="CQ133" s="214"/>
      <c r="CR133" s="214"/>
      <c r="CS133" s="214"/>
      <c r="CT133" s="43"/>
      <c r="CU133" s="43"/>
      <c r="CV133" s="43"/>
      <c r="CW133" s="42"/>
      <c r="CX133" s="69"/>
      <c r="CY133" s="71"/>
      <c r="CZ133" s="71"/>
      <c r="DA133" s="71"/>
      <c r="DB133" s="71"/>
      <c r="DC133" s="71"/>
      <c r="DD133" s="71"/>
      <c r="DE133" s="43"/>
      <c r="DF133" s="43"/>
      <c r="DG133" s="43"/>
      <c r="DH133" s="43"/>
      <c r="DI133" s="43"/>
      <c r="DJ133" s="42"/>
      <c r="DK133" s="69"/>
      <c r="DL133" s="71"/>
      <c r="DM133" s="71"/>
      <c r="DN133" s="71"/>
      <c r="DO133" s="71"/>
      <c r="DP133" s="71"/>
      <c r="DQ133" s="71"/>
      <c r="DR133" s="44"/>
      <c r="DS133" s="44"/>
      <c r="DT133" s="24"/>
      <c r="DU133" s="24"/>
      <c r="DV133" s="24"/>
      <c r="DW133" s="25"/>
      <c r="DX133" s="287">
        <f t="shared" si="13"/>
        <v>198214.7</v>
      </c>
      <c r="DY133" s="214"/>
      <c r="DZ133" s="214"/>
      <c r="EA133" s="214"/>
      <c r="EB133" s="214"/>
      <c r="EC133" s="214"/>
      <c r="ED133" s="214"/>
      <c r="EE133" s="214"/>
      <c r="EF133" s="214"/>
      <c r="EG133" s="214"/>
      <c r="EH133" s="214"/>
      <c r="EI133" s="214"/>
      <c r="EJ133" s="249"/>
      <c r="EK133" s="287">
        <f t="shared" si="14"/>
        <v>65901.12</v>
      </c>
      <c r="EL133" s="214"/>
      <c r="EM133" s="214"/>
      <c r="EN133" s="214"/>
      <c r="EO133" s="214"/>
      <c r="EP133" s="214"/>
      <c r="EQ133" s="214"/>
      <c r="ER133" s="214"/>
      <c r="ES133" s="214"/>
      <c r="ET133" s="214"/>
      <c r="EU133" s="214"/>
      <c r="EV133" s="214"/>
      <c r="EW133" s="249"/>
      <c r="EX133" s="287">
        <f>SUM(BU133-DX133)</f>
        <v>65901.12</v>
      </c>
      <c r="EY133" s="214"/>
      <c r="EZ133" s="214"/>
      <c r="FA133" s="214"/>
      <c r="FB133" s="214"/>
      <c r="FC133" s="214"/>
      <c r="FD133" s="214"/>
      <c r="FE133" s="214"/>
      <c r="FF133" s="214"/>
      <c r="FG133" s="214"/>
      <c r="FH133" s="214"/>
      <c r="FI133" s="214"/>
      <c r="FJ133" s="324"/>
    </row>
    <row r="134" spans="1:166" ht="12.75" customHeight="1">
      <c r="A134" s="124" t="s">
        <v>70</v>
      </c>
      <c r="B134" s="124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4"/>
      <c r="AJ134" s="124"/>
      <c r="AK134" s="336" t="s">
        <v>71</v>
      </c>
      <c r="AL134" s="350"/>
      <c r="AM134" s="350"/>
      <c r="AN134" s="350"/>
      <c r="AO134" s="350"/>
      <c r="AP134" s="351"/>
      <c r="AQ134" s="342" t="s">
        <v>176</v>
      </c>
      <c r="AR134" s="350"/>
      <c r="AS134" s="350"/>
      <c r="AT134" s="350"/>
      <c r="AU134" s="350"/>
      <c r="AV134" s="350"/>
      <c r="AW134" s="350"/>
      <c r="AX134" s="350"/>
      <c r="AY134" s="350"/>
      <c r="AZ134" s="350"/>
      <c r="BA134" s="350"/>
      <c r="BB134" s="351"/>
      <c r="BC134" s="204">
        <v>223935.82</v>
      </c>
      <c r="BD134" s="317"/>
      <c r="BE134" s="317"/>
      <c r="BF134" s="317"/>
      <c r="BG134" s="317"/>
      <c r="BH134" s="317"/>
      <c r="BI134" s="317"/>
      <c r="BJ134" s="317"/>
      <c r="BK134" s="317"/>
      <c r="BL134" s="317"/>
      <c r="BM134" s="317"/>
      <c r="BN134" s="317"/>
      <c r="BO134" s="317"/>
      <c r="BP134" s="317"/>
      <c r="BQ134" s="317"/>
      <c r="BR134" s="317"/>
      <c r="BS134" s="317"/>
      <c r="BT134" s="318"/>
      <c r="BU134" s="302">
        <f t="shared" si="12"/>
        <v>223935.82</v>
      </c>
      <c r="BV134" s="350"/>
      <c r="BW134" s="350"/>
      <c r="BX134" s="350"/>
      <c r="BY134" s="350"/>
      <c r="BZ134" s="350"/>
      <c r="CA134" s="350"/>
      <c r="CB134" s="350"/>
      <c r="CC134" s="350"/>
      <c r="CD134" s="350"/>
      <c r="CE134" s="350"/>
      <c r="CF134" s="350"/>
      <c r="CG134" s="351"/>
      <c r="CH134" s="204">
        <v>158034.7</v>
      </c>
      <c r="CI134" s="317"/>
      <c r="CJ134" s="317"/>
      <c r="CK134" s="317"/>
      <c r="CL134" s="317"/>
      <c r="CM134" s="317"/>
      <c r="CN134" s="317"/>
      <c r="CO134" s="317"/>
      <c r="CP134" s="317"/>
      <c r="CQ134" s="317"/>
      <c r="CR134" s="317"/>
      <c r="CS134" s="317"/>
      <c r="CT134" s="96"/>
      <c r="CU134" s="96"/>
      <c r="CV134" s="96"/>
      <c r="CW134" s="97"/>
      <c r="CX134" s="67"/>
      <c r="CY134" s="68"/>
      <c r="CZ134" s="68"/>
      <c r="DA134" s="68"/>
      <c r="DB134" s="68"/>
      <c r="DC134" s="68"/>
      <c r="DD134" s="68"/>
      <c r="DE134" s="96"/>
      <c r="DF134" s="96"/>
      <c r="DG134" s="96"/>
      <c r="DH134" s="96"/>
      <c r="DI134" s="96"/>
      <c r="DJ134" s="97"/>
      <c r="DK134" s="67"/>
      <c r="DL134" s="68"/>
      <c r="DM134" s="68"/>
      <c r="DN134" s="68"/>
      <c r="DO134" s="68"/>
      <c r="DP134" s="68"/>
      <c r="DQ134" s="68"/>
      <c r="DR134" s="98"/>
      <c r="DS134" s="98"/>
      <c r="DT134" s="34"/>
      <c r="DU134" s="34"/>
      <c r="DV134" s="34"/>
      <c r="DW134" s="35"/>
      <c r="DX134" s="212">
        <f t="shared" si="13"/>
        <v>158034.7</v>
      </c>
      <c r="DY134" s="317"/>
      <c r="DZ134" s="317"/>
      <c r="EA134" s="317"/>
      <c r="EB134" s="317"/>
      <c r="EC134" s="317"/>
      <c r="ED134" s="317"/>
      <c r="EE134" s="317"/>
      <c r="EF134" s="317"/>
      <c r="EG134" s="317"/>
      <c r="EH134" s="317"/>
      <c r="EI134" s="317"/>
      <c r="EJ134" s="318"/>
      <c r="EK134" s="212">
        <f t="shared" si="14"/>
        <v>65901.12</v>
      </c>
      <c r="EL134" s="317"/>
      <c r="EM134" s="317"/>
      <c r="EN134" s="317"/>
      <c r="EO134" s="317"/>
      <c r="EP134" s="317"/>
      <c r="EQ134" s="317"/>
      <c r="ER134" s="317"/>
      <c r="ES134" s="317"/>
      <c r="ET134" s="317"/>
      <c r="EU134" s="317"/>
      <c r="EV134" s="317"/>
      <c r="EW134" s="318"/>
      <c r="EX134" s="212">
        <f>SUM(BU134-DX134)</f>
        <v>65901.12</v>
      </c>
      <c r="EY134" s="317"/>
      <c r="EZ134" s="317"/>
      <c r="FA134" s="317"/>
      <c r="FB134" s="317"/>
      <c r="FC134" s="317"/>
      <c r="FD134" s="317"/>
      <c r="FE134" s="317"/>
      <c r="FF134" s="317"/>
      <c r="FG134" s="317"/>
      <c r="FH134" s="317"/>
      <c r="FI134" s="317"/>
      <c r="FJ134" s="376"/>
    </row>
    <row r="135" spans="1:166" ht="12.75" customHeight="1">
      <c r="A135" s="124" t="s">
        <v>72</v>
      </c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4"/>
      <c r="AB135" s="124"/>
      <c r="AC135" s="124"/>
      <c r="AD135" s="124"/>
      <c r="AE135" s="124"/>
      <c r="AF135" s="124"/>
      <c r="AG135" s="124"/>
      <c r="AH135" s="124"/>
      <c r="AI135" s="124"/>
      <c r="AJ135" s="124"/>
      <c r="AK135" s="336" t="s">
        <v>73</v>
      </c>
      <c r="AL135" s="191"/>
      <c r="AM135" s="191"/>
      <c r="AN135" s="191"/>
      <c r="AO135" s="191"/>
      <c r="AP135" s="192"/>
      <c r="AQ135" s="342" t="s">
        <v>176</v>
      </c>
      <c r="AR135" s="350"/>
      <c r="AS135" s="350"/>
      <c r="AT135" s="350"/>
      <c r="AU135" s="350"/>
      <c r="AV135" s="350"/>
      <c r="AW135" s="350"/>
      <c r="AX135" s="350"/>
      <c r="AY135" s="350"/>
      <c r="AZ135" s="350"/>
      <c r="BA135" s="350"/>
      <c r="BB135" s="351"/>
      <c r="BC135" s="204">
        <v>0</v>
      </c>
      <c r="BD135" s="205"/>
      <c r="BE135" s="205"/>
      <c r="BF135" s="205"/>
      <c r="BG135" s="205"/>
      <c r="BH135" s="205"/>
      <c r="BI135" s="205"/>
      <c r="BJ135" s="205"/>
      <c r="BK135" s="205"/>
      <c r="BL135" s="205"/>
      <c r="BM135" s="205"/>
      <c r="BN135" s="205"/>
      <c r="BO135" s="205"/>
      <c r="BP135" s="205"/>
      <c r="BQ135" s="205"/>
      <c r="BR135" s="205"/>
      <c r="BS135" s="205"/>
      <c r="BT135" s="206"/>
      <c r="BU135" s="302">
        <f>BC135</f>
        <v>0</v>
      </c>
      <c r="BV135" s="191"/>
      <c r="BW135" s="191"/>
      <c r="BX135" s="191"/>
      <c r="BY135" s="191"/>
      <c r="BZ135" s="191"/>
      <c r="CA135" s="191"/>
      <c r="CB135" s="191"/>
      <c r="CC135" s="191"/>
      <c r="CD135" s="191"/>
      <c r="CE135" s="191"/>
      <c r="CF135" s="191"/>
      <c r="CG135" s="192"/>
      <c r="CH135" s="204">
        <v>0</v>
      </c>
      <c r="CI135" s="205"/>
      <c r="CJ135" s="205"/>
      <c r="CK135" s="205"/>
      <c r="CL135" s="205"/>
      <c r="CM135" s="205"/>
      <c r="CN135" s="205"/>
      <c r="CO135" s="205"/>
      <c r="CP135" s="205"/>
      <c r="CQ135" s="205"/>
      <c r="CR135" s="205"/>
      <c r="CS135" s="205"/>
      <c r="CT135" s="96"/>
      <c r="CU135" s="96"/>
      <c r="CV135" s="96"/>
      <c r="CW135" s="97"/>
      <c r="CX135" s="302"/>
      <c r="CY135" s="188"/>
      <c r="CZ135" s="188"/>
      <c r="DA135" s="188"/>
      <c r="DB135" s="188"/>
      <c r="DC135" s="188"/>
      <c r="DD135" s="188"/>
      <c r="DE135" s="188"/>
      <c r="DF135" s="188"/>
      <c r="DG135" s="188"/>
      <c r="DH135" s="188"/>
      <c r="DI135" s="188"/>
      <c r="DJ135" s="188"/>
      <c r="DK135" s="188"/>
      <c r="DL135" s="188"/>
      <c r="DM135" s="188"/>
      <c r="DN135" s="188"/>
      <c r="DO135" s="188"/>
      <c r="DP135" s="188"/>
      <c r="DQ135" s="188"/>
      <c r="DR135" s="98"/>
      <c r="DS135" s="98"/>
      <c r="DT135" s="34"/>
      <c r="DU135" s="34"/>
      <c r="DV135" s="34"/>
      <c r="DW135" s="35"/>
      <c r="DX135" s="212">
        <f>CH135</f>
        <v>0</v>
      </c>
      <c r="DY135" s="205"/>
      <c r="DZ135" s="205"/>
      <c r="EA135" s="205"/>
      <c r="EB135" s="205"/>
      <c r="EC135" s="205"/>
      <c r="ED135" s="205"/>
      <c r="EE135" s="205"/>
      <c r="EF135" s="205"/>
      <c r="EG135" s="205"/>
      <c r="EH135" s="205"/>
      <c r="EI135" s="205"/>
      <c r="EJ135" s="206"/>
      <c r="EK135" s="212">
        <f>BC135-CH135</f>
        <v>0</v>
      </c>
      <c r="EL135" s="205"/>
      <c r="EM135" s="205"/>
      <c r="EN135" s="205"/>
      <c r="EO135" s="205"/>
      <c r="EP135" s="205"/>
      <c r="EQ135" s="205"/>
      <c r="ER135" s="205"/>
      <c r="ES135" s="205"/>
      <c r="ET135" s="205"/>
      <c r="EU135" s="205"/>
      <c r="EV135" s="205"/>
      <c r="EW135" s="97"/>
      <c r="EX135" s="212">
        <f aca="true" t="shared" si="15" ref="EX135:EX140">BU135-DX135</f>
        <v>0</v>
      </c>
      <c r="EY135" s="205"/>
      <c r="EZ135" s="205"/>
      <c r="FA135" s="205"/>
      <c r="FB135" s="205"/>
      <c r="FC135" s="205"/>
      <c r="FD135" s="205"/>
      <c r="FE135" s="205"/>
      <c r="FF135" s="205"/>
      <c r="FG135" s="205"/>
      <c r="FH135" s="205"/>
      <c r="FI135" s="205"/>
      <c r="FJ135" s="111"/>
    </row>
    <row r="136" spans="1:166" ht="12.75" customHeight="1">
      <c r="A136" s="124" t="s">
        <v>77</v>
      </c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  <c r="AB136" s="124"/>
      <c r="AC136" s="124"/>
      <c r="AD136" s="124"/>
      <c r="AE136" s="124"/>
      <c r="AF136" s="124"/>
      <c r="AG136" s="124"/>
      <c r="AH136" s="124"/>
      <c r="AI136" s="124"/>
      <c r="AJ136" s="127"/>
      <c r="AK136" s="336" t="s">
        <v>78</v>
      </c>
      <c r="AL136" s="191"/>
      <c r="AM136" s="191"/>
      <c r="AN136" s="191"/>
      <c r="AO136" s="191"/>
      <c r="AP136" s="192"/>
      <c r="AQ136" s="342" t="s">
        <v>176</v>
      </c>
      <c r="AR136" s="350"/>
      <c r="AS136" s="350"/>
      <c r="AT136" s="350"/>
      <c r="AU136" s="350"/>
      <c r="AV136" s="350"/>
      <c r="AW136" s="350"/>
      <c r="AX136" s="350"/>
      <c r="AY136" s="350"/>
      <c r="AZ136" s="350"/>
      <c r="BA136" s="350"/>
      <c r="BB136" s="351"/>
      <c r="BC136" s="204">
        <v>40180</v>
      </c>
      <c r="BD136" s="205"/>
      <c r="BE136" s="205"/>
      <c r="BF136" s="205"/>
      <c r="BG136" s="205"/>
      <c r="BH136" s="205"/>
      <c r="BI136" s="205"/>
      <c r="BJ136" s="205"/>
      <c r="BK136" s="205"/>
      <c r="BL136" s="205"/>
      <c r="BM136" s="205"/>
      <c r="BN136" s="205"/>
      <c r="BO136" s="205"/>
      <c r="BP136" s="205"/>
      <c r="BQ136" s="205"/>
      <c r="BR136" s="205"/>
      <c r="BS136" s="205"/>
      <c r="BT136" s="206"/>
      <c r="BU136" s="302">
        <f>BC136</f>
        <v>40180</v>
      </c>
      <c r="BV136" s="191"/>
      <c r="BW136" s="191"/>
      <c r="BX136" s="191"/>
      <c r="BY136" s="191"/>
      <c r="BZ136" s="191"/>
      <c r="CA136" s="191"/>
      <c r="CB136" s="191"/>
      <c r="CC136" s="191"/>
      <c r="CD136" s="191"/>
      <c r="CE136" s="191"/>
      <c r="CF136" s="191"/>
      <c r="CG136" s="192"/>
      <c r="CH136" s="204">
        <v>40180</v>
      </c>
      <c r="CI136" s="205"/>
      <c r="CJ136" s="205"/>
      <c r="CK136" s="205"/>
      <c r="CL136" s="205"/>
      <c r="CM136" s="205"/>
      <c r="CN136" s="205"/>
      <c r="CO136" s="205"/>
      <c r="CP136" s="205"/>
      <c r="CQ136" s="205"/>
      <c r="CR136" s="205"/>
      <c r="CS136" s="205"/>
      <c r="CT136" s="96"/>
      <c r="CU136" s="96"/>
      <c r="CV136" s="96"/>
      <c r="CW136" s="97"/>
      <c r="CX136" s="302"/>
      <c r="CY136" s="188"/>
      <c r="CZ136" s="188"/>
      <c r="DA136" s="188"/>
      <c r="DB136" s="188"/>
      <c r="DC136" s="188"/>
      <c r="DD136" s="188"/>
      <c r="DE136" s="188"/>
      <c r="DF136" s="188"/>
      <c r="DG136" s="188"/>
      <c r="DH136" s="188"/>
      <c r="DI136" s="188"/>
      <c r="DJ136" s="188"/>
      <c r="DK136" s="188"/>
      <c r="DL136" s="188"/>
      <c r="DM136" s="188"/>
      <c r="DN136" s="188"/>
      <c r="DO136" s="188"/>
      <c r="DP136" s="188"/>
      <c r="DQ136" s="188"/>
      <c r="DR136" s="98"/>
      <c r="DS136" s="98"/>
      <c r="DT136" s="34"/>
      <c r="DU136" s="34"/>
      <c r="DV136" s="34"/>
      <c r="DW136" s="35"/>
      <c r="DX136" s="212">
        <f>CH136</f>
        <v>40180</v>
      </c>
      <c r="DY136" s="205"/>
      <c r="DZ136" s="205"/>
      <c r="EA136" s="205"/>
      <c r="EB136" s="205"/>
      <c r="EC136" s="205"/>
      <c r="ED136" s="205"/>
      <c r="EE136" s="205"/>
      <c r="EF136" s="205"/>
      <c r="EG136" s="205"/>
      <c r="EH136" s="205"/>
      <c r="EI136" s="205"/>
      <c r="EJ136" s="206"/>
      <c r="EK136" s="212">
        <f>BC136-CH136</f>
        <v>0</v>
      </c>
      <c r="EL136" s="205"/>
      <c r="EM136" s="205"/>
      <c r="EN136" s="205"/>
      <c r="EO136" s="205"/>
      <c r="EP136" s="205"/>
      <c r="EQ136" s="205"/>
      <c r="ER136" s="205"/>
      <c r="ES136" s="205"/>
      <c r="ET136" s="205"/>
      <c r="EU136" s="205"/>
      <c r="EV136" s="205"/>
      <c r="EW136" s="97"/>
      <c r="EX136" s="212">
        <f t="shared" si="15"/>
        <v>0</v>
      </c>
      <c r="EY136" s="205"/>
      <c r="EZ136" s="205"/>
      <c r="FA136" s="205"/>
      <c r="FB136" s="205"/>
      <c r="FC136" s="205"/>
      <c r="FD136" s="205"/>
      <c r="FE136" s="205"/>
      <c r="FF136" s="205"/>
      <c r="FG136" s="205"/>
      <c r="FH136" s="205"/>
      <c r="FI136" s="205"/>
      <c r="FJ136" s="111"/>
    </row>
    <row r="137" spans="1:166" ht="24.75" customHeight="1">
      <c r="A137" s="253" t="s">
        <v>195</v>
      </c>
      <c r="B137" s="253"/>
      <c r="C137" s="253"/>
      <c r="D137" s="253"/>
      <c r="E137" s="253"/>
      <c r="F137" s="253"/>
      <c r="G137" s="253"/>
      <c r="H137" s="253"/>
      <c r="I137" s="253"/>
      <c r="J137" s="253"/>
      <c r="K137" s="253"/>
      <c r="L137" s="253"/>
      <c r="M137" s="253"/>
      <c r="N137" s="253"/>
      <c r="O137" s="253"/>
      <c r="P137" s="253"/>
      <c r="Q137" s="253"/>
      <c r="R137" s="253"/>
      <c r="S137" s="253"/>
      <c r="T137" s="253"/>
      <c r="U137" s="253"/>
      <c r="V137" s="253"/>
      <c r="W137" s="253"/>
      <c r="X137" s="253"/>
      <c r="Y137" s="253"/>
      <c r="Z137" s="253"/>
      <c r="AA137" s="253"/>
      <c r="AB137" s="253"/>
      <c r="AC137" s="253"/>
      <c r="AD137" s="253"/>
      <c r="AE137" s="253"/>
      <c r="AF137" s="253"/>
      <c r="AG137" s="253"/>
      <c r="AH137" s="253"/>
      <c r="AI137" s="253"/>
      <c r="AJ137" s="361"/>
      <c r="AK137" s="336"/>
      <c r="AL137" s="191"/>
      <c r="AM137" s="191"/>
      <c r="AN137" s="191"/>
      <c r="AO137" s="191"/>
      <c r="AP137" s="192"/>
      <c r="AQ137" s="305" t="s">
        <v>198</v>
      </c>
      <c r="AR137" s="257"/>
      <c r="AS137" s="257"/>
      <c r="AT137" s="257"/>
      <c r="AU137" s="257"/>
      <c r="AV137" s="257"/>
      <c r="AW137" s="257"/>
      <c r="AX137" s="257"/>
      <c r="AY137" s="257"/>
      <c r="AZ137" s="257"/>
      <c r="BA137" s="257"/>
      <c r="BB137" s="258"/>
      <c r="BC137" s="213">
        <f>BC138</f>
        <v>241720</v>
      </c>
      <c r="BD137" s="214"/>
      <c r="BE137" s="214"/>
      <c r="BF137" s="214"/>
      <c r="BG137" s="214"/>
      <c r="BH137" s="214"/>
      <c r="BI137" s="214"/>
      <c r="BJ137" s="214"/>
      <c r="BK137" s="214"/>
      <c r="BL137" s="214"/>
      <c r="BM137" s="214"/>
      <c r="BN137" s="214"/>
      <c r="BO137" s="214"/>
      <c r="BP137" s="214"/>
      <c r="BQ137" s="214"/>
      <c r="BR137" s="214"/>
      <c r="BS137" s="214"/>
      <c r="BT137" s="249"/>
      <c r="BU137" s="301">
        <f t="shared" si="12"/>
        <v>241720</v>
      </c>
      <c r="BV137" s="257"/>
      <c r="BW137" s="257"/>
      <c r="BX137" s="257"/>
      <c r="BY137" s="257"/>
      <c r="BZ137" s="257"/>
      <c r="CA137" s="257"/>
      <c r="CB137" s="257"/>
      <c r="CC137" s="257"/>
      <c r="CD137" s="257"/>
      <c r="CE137" s="257"/>
      <c r="CF137" s="257"/>
      <c r="CG137" s="258"/>
      <c r="CH137" s="213">
        <f>CH138</f>
        <v>241720</v>
      </c>
      <c r="CI137" s="214"/>
      <c r="CJ137" s="214"/>
      <c r="CK137" s="214"/>
      <c r="CL137" s="214"/>
      <c r="CM137" s="214"/>
      <c r="CN137" s="214"/>
      <c r="CO137" s="214"/>
      <c r="CP137" s="214"/>
      <c r="CQ137" s="214"/>
      <c r="CR137" s="214"/>
      <c r="CS137" s="214"/>
      <c r="CT137" s="43"/>
      <c r="CU137" s="43"/>
      <c r="CV137" s="43"/>
      <c r="CW137" s="42"/>
      <c r="CX137" s="69"/>
      <c r="CY137" s="71"/>
      <c r="CZ137" s="71"/>
      <c r="DA137" s="71"/>
      <c r="DB137" s="71"/>
      <c r="DC137" s="71"/>
      <c r="DD137" s="71"/>
      <c r="DE137" s="43"/>
      <c r="DF137" s="43"/>
      <c r="DG137" s="43"/>
      <c r="DH137" s="43"/>
      <c r="DI137" s="43"/>
      <c r="DJ137" s="42"/>
      <c r="DK137" s="69"/>
      <c r="DL137" s="71"/>
      <c r="DM137" s="71"/>
      <c r="DN137" s="71"/>
      <c r="DO137" s="71"/>
      <c r="DP137" s="71"/>
      <c r="DQ137" s="71"/>
      <c r="DR137" s="44"/>
      <c r="DS137" s="44"/>
      <c r="DT137" s="24"/>
      <c r="DU137" s="24"/>
      <c r="DV137" s="24"/>
      <c r="DW137" s="25"/>
      <c r="DX137" s="287">
        <f t="shared" si="13"/>
        <v>241720</v>
      </c>
      <c r="DY137" s="214"/>
      <c r="DZ137" s="214"/>
      <c r="EA137" s="214"/>
      <c r="EB137" s="214"/>
      <c r="EC137" s="214"/>
      <c r="ED137" s="214"/>
      <c r="EE137" s="214"/>
      <c r="EF137" s="214"/>
      <c r="EG137" s="214"/>
      <c r="EH137" s="214"/>
      <c r="EI137" s="214"/>
      <c r="EJ137" s="249"/>
      <c r="EK137" s="287">
        <f t="shared" si="14"/>
        <v>0</v>
      </c>
      <c r="EL137" s="214"/>
      <c r="EM137" s="214"/>
      <c r="EN137" s="214"/>
      <c r="EO137" s="214"/>
      <c r="EP137" s="214"/>
      <c r="EQ137" s="214"/>
      <c r="ER137" s="214"/>
      <c r="ES137" s="214"/>
      <c r="ET137" s="214"/>
      <c r="EU137" s="214"/>
      <c r="EV137" s="214"/>
      <c r="EW137" s="42"/>
      <c r="EX137" s="287">
        <f t="shared" si="15"/>
        <v>0</v>
      </c>
      <c r="EY137" s="214"/>
      <c r="EZ137" s="214"/>
      <c r="FA137" s="214"/>
      <c r="FB137" s="214"/>
      <c r="FC137" s="214"/>
      <c r="FD137" s="214"/>
      <c r="FE137" s="214"/>
      <c r="FF137" s="214"/>
      <c r="FG137" s="214"/>
      <c r="FH137" s="214"/>
      <c r="FI137" s="214"/>
      <c r="FJ137" s="111"/>
    </row>
    <row r="138" spans="1:166" ht="12.75" customHeight="1">
      <c r="A138" s="129" t="s">
        <v>196</v>
      </c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  <c r="Y138" s="129"/>
      <c r="Z138" s="129"/>
      <c r="AA138" s="129"/>
      <c r="AB138" s="129"/>
      <c r="AC138" s="129"/>
      <c r="AD138" s="129"/>
      <c r="AE138" s="129"/>
      <c r="AF138" s="129"/>
      <c r="AG138" s="129"/>
      <c r="AH138" s="129"/>
      <c r="AI138" s="129"/>
      <c r="AJ138" s="349"/>
      <c r="AK138" s="336" t="s">
        <v>71</v>
      </c>
      <c r="AL138" s="191"/>
      <c r="AM138" s="191"/>
      <c r="AN138" s="191"/>
      <c r="AO138" s="191"/>
      <c r="AP138" s="192"/>
      <c r="AQ138" s="342" t="s">
        <v>198</v>
      </c>
      <c r="AR138" s="191"/>
      <c r="AS138" s="191"/>
      <c r="AT138" s="191"/>
      <c r="AU138" s="191"/>
      <c r="AV138" s="191"/>
      <c r="AW138" s="191"/>
      <c r="AX138" s="191"/>
      <c r="AY138" s="191"/>
      <c r="AZ138" s="191"/>
      <c r="BA138" s="191"/>
      <c r="BB138" s="192"/>
      <c r="BC138" s="204">
        <v>241720</v>
      </c>
      <c r="BD138" s="205"/>
      <c r="BE138" s="205"/>
      <c r="BF138" s="205"/>
      <c r="BG138" s="205"/>
      <c r="BH138" s="205"/>
      <c r="BI138" s="205"/>
      <c r="BJ138" s="205"/>
      <c r="BK138" s="205"/>
      <c r="BL138" s="205"/>
      <c r="BM138" s="205"/>
      <c r="BN138" s="205"/>
      <c r="BO138" s="205"/>
      <c r="BP138" s="205"/>
      <c r="BQ138" s="205"/>
      <c r="BR138" s="205"/>
      <c r="BS138" s="205"/>
      <c r="BT138" s="206"/>
      <c r="BU138" s="302">
        <f t="shared" si="12"/>
        <v>241720</v>
      </c>
      <c r="BV138" s="191"/>
      <c r="BW138" s="191"/>
      <c r="BX138" s="191"/>
      <c r="BY138" s="191"/>
      <c r="BZ138" s="191"/>
      <c r="CA138" s="191"/>
      <c r="CB138" s="191"/>
      <c r="CC138" s="191"/>
      <c r="CD138" s="191"/>
      <c r="CE138" s="191"/>
      <c r="CF138" s="191"/>
      <c r="CG138" s="192"/>
      <c r="CH138" s="204">
        <v>241720</v>
      </c>
      <c r="CI138" s="205"/>
      <c r="CJ138" s="205"/>
      <c r="CK138" s="205"/>
      <c r="CL138" s="205"/>
      <c r="CM138" s="205"/>
      <c r="CN138" s="205"/>
      <c r="CO138" s="205"/>
      <c r="CP138" s="205"/>
      <c r="CQ138" s="205"/>
      <c r="CR138" s="205"/>
      <c r="CS138" s="205"/>
      <c r="CT138" s="96"/>
      <c r="CU138" s="96"/>
      <c r="CV138" s="96"/>
      <c r="CW138" s="97"/>
      <c r="CX138" s="67"/>
      <c r="CY138" s="68"/>
      <c r="CZ138" s="68"/>
      <c r="DA138" s="68"/>
      <c r="DB138" s="68"/>
      <c r="DC138" s="68"/>
      <c r="DD138" s="68"/>
      <c r="DE138" s="96"/>
      <c r="DF138" s="96"/>
      <c r="DG138" s="96"/>
      <c r="DH138" s="96"/>
      <c r="DI138" s="96"/>
      <c r="DJ138" s="97"/>
      <c r="DK138" s="67"/>
      <c r="DL138" s="68"/>
      <c r="DM138" s="68"/>
      <c r="DN138" s="68"/>
      <c r="DO138" s="68"/>
      <c r="DP138" s="68"/>
      <c r="DQ138" s="68"/>
      <c r="DR138" s="98"/>
      <c r="DS138" s="98"/>
      <c r="DT138" s="34"/>
      <c r="DU138" s="34"/>
      <c r="DV138" s="34"/>
      <c r="DW138" s="35"/>
      <c r="DX138" s="212">
        <f t="shared" si="13"/>
        <v>241720</v>
      </c>
      <c r="DY138" s="205"/>
      <c r="DZ138" s="205"/>
      <c r="EA138" s="205"/>
      <c r="EB138" s="205"/>
      <c r="EC138" s="205"/>
      <c r="ED138" s="205"/>
      <c r="EE138" s="205"/>
      <c r="EF138" s="205"/>
      <c r="EG138" s="205"/>
      <c r="EH138" s="205"/>
      <c r="EI138" s="205"/>
      <c r="EJ138" s="206"/>
      <c r="EK138" s="212">
        <f t="shared" si="14"/>
        <v>0</v>
      </c>
      <c r="EL138" s="205"/>
      <c r="EM138" s="205"/>
      <c r="EN138" s="205"/>
      <c r="EO138" s="205"/>
      <c r="EP138" s="205"/>
      <c r="EQ138" s="205"/>
      <c r="ER138" s="205"/>
      <c r="ES138" s="205"/>
      <c r="ET138" s="205"/>
      <c r="EU138" s="205"/>
      <c r="EV138" s="205"/>
      <c r="EW138" s="97"/>
      <c r="EX138" s="212">
        <f t="shared" si="15"/>
        <v>0</v>
      </c>
      <c r="EY138" s="205"/>
      <c r="EZ138" s="205"/>
      <c r="FA138" s="205"/>
      <c r="FB138" s="205"/>
      <c r="FC138" s="205"/>
      <c r="FD138" s="205"/>
      <c r="FE138" s="205"/>
      <c r="FF138" s="205"/>
      <c r="FG138" s="205"/>
      <c r="FH138" s="205"/>
      <c r="FI138" s="205"/>
      <c r="FJ138" s="111"/>
    </row>
    <row r="139" spans="1:166" ht="28.5" customHeight="1">
      <c r="A139" s="253" t="s">
        <v>197</v>
      </c>
      <c r="B139" s="253"/>
      <c r="C139" s="253"/>
      <c r="D139" s="253"/>
      <c r="E139" s="253"/>
      <c r="F139" s="253"/>
      <c r="G139" s="253"/>
      <c r="H139" s="253"/>
      <c r="I139" s="253"/>
      <c r="J139" s="253"/>
      <c r="K139" s="253"/>
      <c r="L139" s="253"/>
      <c r="M139" s="253"/>
      <c r="N139" s="253"/>
      <c r="O139" s="253"/>
      <c r="P139" s="253"/>
      <c r="Q139" s="253"/>
      <c r="R139" s="253"/>
      <c r="S139" s="253"/>
      <c r="T139" s="253"/>
      <c r="U139" s="253"/>
      <c r="V139" s="253"/>
      <c r="W139" s="253"/>
      <c r="X139" s="253"/>
      <c r="Y139" s="253"/>
      <c r="Z139" s="253"/>
      <c r="AA139" s="253"/>
      <c r="AB139" s="253"/>
      <c r="AC139" s="253"/>
      <c r="AD139" s="253"/>
      <c r="AE139" s="253"/>
      <c r="AF139" s="253"/>
      <c r="AG139" s="253"/>
      <c r="AH139" s="253"/>
      <c r="AI139" s="253"/>
      <c r="AJ139" s="361"/>
      <c r="AK139" s="336"/>
      <c r="AL139" s="191"/>
      <c r="AM139" s="191"/>
      <c r="AN139" s="191"/>
      <c r="AO139" s="191"/>
      <c r="AP139" s="192"/>
      <c r="AQ139" s="305" t="s">
        <v>199</v>
      </c>
      <c r="AR139" s="257"/>
      <c r="AS139" s="257"/>
      <c r="AT139" s="257"/>
      <c r="AU139" s="257"/>
      <c r="AV139" s="257"/>
      <c r="AW139" s="257"/>
      <c r="AX139" s="257"/>
      <c r="AY139" s="257"/>
      <c r="AZ139" s="257"/>
      <c r="BA139" s="257"/>
      <c r="BB139" s="258"/>
      <c r="BC139" s="213">
        <f>BC140</f>
        <v>242</v>
      </c>
      <c r="BD139" s="214"/>
      <c r="BE139" s="214"/>
      <c r="BF139" s="214"/>
      <c r="BG139" s="214"/>
      <c r="BH139" s="214"/>
      <c r="BI139" s="214"/>
      <c r="BJ139" s="214"/>
      <c r="BK139" s="214"/>
      <c r="BL139" s="214"/>
      <c r="BM139" s="214"/>
      <c r="BN139" s="214"/>
      <c r="BO139" s="214"/>
      <c r="BP139" s="214"/>
      <c r="BQ139" s="214"/>
      <c r="BR139" s="214"/>
      <c r="BS139" s="214"/>
      <c r="BT139" s="249"/>
      <c r="BU139" s="301">
        <f t="shared" si="12"/>
        <v>242</v>
      </c>
      <c r="BV139" s="257"/>
      <c r="BW139" s="257"/>
      <c r="BX139" s="257"/>
      <c r="BY139" s="257"/>
      <c r="BZ139" s="257"/>
      <c r="CA139" s="257"/>
      <c r="CB139" s="257"/>
      <c r="CC139" s="257"/>
      <c r="CD139" s="257"/>
      <c r="CE139" s="257"/>
      <c r="CF139" s="257"/>
      <c r="CG139" s="258"/>
      <c r="CH139" s="213">
        <f>CH140</f>
        <v>242</v>
      </c>
      <c r="CI139" s="214"/>
      <c r="CJ139" s="214"/>
      <c r="CK139" s="214"/>
      <c r="CL139" s="214"/>
      <c r="CM139" s="214"/>
      <c r="CN139" s="214"/>
      <c r="CO139" s="214"/>
      <c r="CP139" s="214"/>
      <c r="CQ139" s="214"/>
      <c r="CR139" s="214"/>
      <c r="CS139" s="214"/>
      <c r="CT139" s="43"/>
      <c r="CU139" s="43"/>
      <c r="CV139" s="43"/>
      <c r="CW139" s="42"/>
      <c r="CX139" s="69"/>
      <c r="CY139" s="71"/>
      <c r="CZ139" s="71"/>
      <c r="DA139" s="71"/>
      <c r="DB139" s="71"/>
      <c r="DC139" s="71"/>
      <c r="DD139" s="71"/>
      <c r="DE139" s="43"/>
      <c r="DF139" s="43"/>
      <c r="DG139" s="43"/>
      <c r="DH139" s="43"/>
      <c r="DI139" s="43"/>
      <c r="DJ139" s="42"/>
      <c r="DK139" s="69"/>
      <c r="DL139" s="71"/>
      <c r="DM139" s="71"/>
      <c r="DN139" s="71"/>
      <c r="DO139" s="71"/>
      <c r="DP139" s="71"/>
      <c r="DQ139" s="71"/>
      <c r="DR139" s="44"/>
      <c r="DS139" s="44"/>
      <c r="DT139" s="24"/>
      <c r="DU139" s="24"/>
      <c r="DV139" s="24"/>
      <c r="DW139" s="25"/>
      <c r="DX139" s="287">
        <f t="shared" si="13"/>
        <v>242</v>
      </c>
      <c r="DY139" s="214"/>
      <c r="DZ139" s="214"/>
      <c r="EA139" s="214"/>
      <c r="EB139" s="214"/>
      <c r="EC139" s="214"/>
      <c r="ED139" s="214"/>
      <c r="EE139" s="214"/>
      <c r="EF139" s="214"/>
      <c r="EG139" s="214"/>
      <c r="EH139" s="214"/>
      <c r="EI139" s="214"/>
      <c r="EJ139" s="249"/>
      <c r="EK139" s="287">
        <f>CH139</f>
        <v>242</v>
      </c>
      <c r="EL139" s="214"/>
      <c r="EM139" s="214"/>
      <c r="EN139" s="214"/>
      <c r="EO139" s="214"/>
      <c r="EP139" s="214"/>
      <c r="EQ139" s="214"/>
      <c r="ER139" s="214"/>
      <c r="ES139" s="214"/>
      <c r="ET139" s="214"/>
      <c r="EU139" s="214"/>
      <c r="EV139" s="214"/>
      <c r="EW139" s="42"/>
      <c r="EX139" s="287">
        <f t="shared" si="15"/>
        <v>0</v>
      </c>
      <c r="EY139" s="214"/>
      <c r="EZ139" s="214"/>
      <c r="FA139" s="214"/>
      <c r="FB139" s="214"/>
      <c r="FC139" s="214"/>
      <c r="FD139" s="214"/>
      <c r="FE139" s="214"/>
      <c r="FF139" s="214"/>
      <c r="FG139" s="214"/>
      <c r="FH139" s="214"/>
      <c r="FI139" s="214"/>
      <c r="FJ139" s="111"/>
    </row>
    <row r="140" spans="1:166" ht="12.75" customHeight="1">
      <c r="A140" s="129" t="s">
        <v>196</v>
      </c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  <c r="Y140" s="129"/>
      <c r="Z140" s="129"/>
      <c r="AA140" s="129"/>
      <c r="AB140" s="129"/>
      <c r="AC140" s="129"/>
      <c r="AD140" s="129"/>
      <c r="AE140" s="129"/>
      <c r="AF140" s="129"/>
      <c r="AG140" s="129"/>
      <c r="AH140" s="129"/>
      <c r="AI140" s="129"/>
      <c r="AJ140" s="349"/>
      <c r="AK140" s="336" t="s">
        <v>71</v>
      </c>
      <c r="AL140" s="191"/>
      <c r="AM140" s="191"/>
      <c r="AN140" s="191"/>
      <c r="AO140" s="191"/>
      <c r="AP140" s="192"/>
      <c r="AQ140" s="342" t="s">
        <v>199</v>
      </c>
      <c r="AR140" s="191"/>
      <c r="AS140" s="191"/>
      <c r="AT140" s="191"/>
      <c r="AU140" s="191"/>
      <c r="AV140" s="191"/>
      <c r="AW140" s="191"/>
      <c r="AX140" s="191"/>
      <c r="AY140" s="191"/>
      <c r="AZ140" s="191"/>
      <c r="BA140" s="191"/>
      <c r="BB140" s="192"/>
      <c r="BC140" s="204">
        <v>242</v>
      </c>
      <c r="BD140" s="205"/>
      <c r="BE140" s="205"/>
      <c r="BF140" s="205"/>
      <c r="BG140" s="205"/>
      <c r="BH140" s="205"/>
      <c r="BI140" s="205"/>
      <c r="BJ140" s="205"/>
      <c r="BK140" s="205"/>
      <c r="BL140" s="205"/>
      <c r="BM140" s="205"/>
      <c r="BN140" s="205"/>
      <c r="BO140" s="205"/>
      <c r="BP140" s="205"/>
      <c r="BQ140" s="205"/>
      <c r="BR140" s="205"/>
      <c r="BS140" s="205"/>
      <c r="BT140" s="206"/>
      <c r="BU140" s="302">
        <f t="shared" si="12"/>
        <v>242</v>
      </c>
      <c r="BV140" s="191"/>
      <c r="BW140" s="191"/>
      <c r="BX140" s="191"/>
      <c r="BY140" s="191"/>
      <c r="BZ140" s="191"/>
      <c r="CA140" s="191"/>
      <c r="CB140" s="191"/>
      <c r="CC140" s="191"/>
      <c r="CD140" s="191"/>
      <c r="CE140" s="191"/>
      <c r="CF140" s="191"/>
      <c r="CG140" s="192"/>
      <c r="CH140" s="204">
        <v>242</v>
      </c>
      <c r="CI140" s="205"/>
      <c r="CJ140" s="205"/>
      <c r="CK140" s="205"/>
      <c r="CL140" s="205"/>
      <c r="CM140" s="205"/>
      <c r="CN140" s="205"/>
      <c r="CO140" s="205"/>
      <c r="CP140" s="205"/>
      <c r="CQ140" s="205"/>
      <c r="CR140" s="205"/>
      <c r="CS140" s="205"/>
      <c r="CT140" s="96"/>
      <c r="CU140" s="96"/>
      <c r="CV140" s="96"/>
      <c r="CW140" s="97"/>
      <c r="CX140" s="67"/>
      <c r="CY140" s="68"/>
      <c r="CZ140" s="68"/>
      <c r="DA140" s="68"/>
      <c r="DB140" s="68"/>
      <c r="DC140" s="68"/>
      <c r="DD140" s="68"/>
      <c r="DE140" s="96"/>
      <c r="DF140" s="96"/>
      <c r="DG140" s="96"/>
      <c r="DH140" s="96"/>
      <c r="DI140" s="96"/>
      <c r="DJ140" s="97"/>
      <c r="DK140" s="67"/>
      <c r="DL140" s="68"/>
      <c r="DM140" s="68"/>
      <c r="DN140" s="68"/>
      <c r="DO140" s="68"/>
      <c r="DP140" s="68"/>
      <c r="DQ140" s="68"/>
      <c r="DR140" s="98"/>
      <c r="DS140" s="98"/>
      <c r="DT140" s="34"/>
      <c r="DU140" s="34"/>
      <c r="DV140" s="34"/>
      <c r="DW140" s="35"/>
      <c r="DX140" s="212">
        <f t="shared" si="13"/>
        <v>242</v>
      </c>
      <c r="DY140" s="205"/>
      <c r="DZ140" s="205"/>
      <c r="EA140" s="205"/>
      <c r="EB140" s="205"/>
      <c r="EC140" s="205"/>
      <c r="ED140" s="205"/>
      <c r="EE140" s="205"/>
      <c r="EF140" s="205"/>
      <c r="EG140" s="205"/>
      <c r="EH140" s="205"/>
      <c r="EI140" s="205"/>
      <c r="EJ140" s="206"/>
      <c r="EK140" s="212">
        <f aca="true" t="shared" si="16" ref="EK140:EK174">BC140-CH140</f>
        <v>0</v>
      </c>
      <c r="EL140" s="205"/>
      <c r="EM140" s="205"/>
      <c r="EN140" s="205"/>
      <c r="EO140" s="205"/>
      <c r="EP140" s="205"/>
      <c r="EQ140" s="205"/>
      <c r="ER140" s="205"/>
      <c r="ES140" s="205"/>
      <c r="ET140" s="205"/>
      <c r="EU140" s="205"/>
      <c r="EV140" s="205"/>
      <c r="EW140" s="97"/>
      <c r="EX140" s="212">
        <f t="shared" si="15"/>
        <v>0</v>
      </c>
      <c r="EY140" s="205"/>
      <c r="EZ140" s="205"/>
      <c r="FA140" s="205"/>
      <c r="FB140" s="205"/>
      <c r="FC140" s="205"/>
      <c r="FD140" s="205"/>
      <c r="FE140" s="205"/>
      <c r="FF140" s="205"/>
      <c r="FG140" s="205"/>
      <c r="FH140" s="205"/>
      <c r="FI140" s="205"/>
      <c r="FJ140" s="111"/>
    </row>
    <row r="141" spans="1:166" ht="12.75" customHeight="1">
      <c r="A141" s="119" t="s">
        <v>88</v>
      </c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20"/>
      <c r="AK141" s="121"/>
      <c r="AL141" s="122"/>
      <c r="AM141" s="122"/>
      <c r="AN141" s="122"/>
      <c r="AO141" s="122"/>
      <c r="AP141" s="123"/>
      <c r="AQ141" s="509" t="s">
        <v>152</v>
      </c>
      <c r="AR141" s="510"/>
      <c r="AS141" s="510"/>
      <c r="AT141" s="510"/>
      <c r="AU141" s="510"/>
      <c r="AV141" s="510"/>
      <c r="AW141" s="510"/>
      <c r="AX141" s="510"/>
      <c r="AY141" s="510"/>
      <c r="AZ141" s="510"/>
      <c r="BA141" s="510"/>
      <c r="BB141" s="511"/>
      <c r="BC141" s="339">
        <f>BC142+BC150</f>
        <v>2076370.65</v>
      </c>
      <c r="BD141" s="340"/>
      <c r="BE141" s="340"/>
      <c r="BF141" s="340"/>
      <c r="BG141" s="340"/>
      <c r="BH141" s="340"/>
      <c r="BI141" s="340"/>
      <c r="BJ141" s="340"/>
      <c r="BK141" s="340"/>
      <c r="BL141" s="340"/>
      <c r="BM141" s="340"/>
      <c r="BN141" s="340"/>
      <c r="BO141" s="340"/>
      <c r="BP141" s="340"/>
      <c r="BQ141" s="340"/>
      <c r="BR141" s="340"/>
      <c r="BS141" s="340"/>
      <c r="BT141" s="341"/>
      <c r="BU141" s="279">
        <f t="shared" si="12"/>
        <v>2076370.65</v>
      </c>
      <c r="BV141" s="280"/>
      <c r="BW141" s="280"/>
      <c r="BX141" s="280"/>
      <c r="BY141" s="280"/>
      <c r="BZ141" s="280"/>
      <c r="CA141" s="280"/>
      <c r="CB141" s="280"/>
      <c r="CC141" s="280"/>
      <c r="CD141" s="280"/>
      <c r="CE141" s="280"/>
      <c r="CF141" s="280"/>
      <c r="CG141" s="281"/>
      <c r="CH141" s="279">
        <f>CH142+CH150</f>
        <v>2069625.65</v>
      </c>
      <c r="CI141" s="280"/>
      <c r="CJ141" s="280"/>
      <c r="CK141" s="280"/>
      <c r="CL141" s="280"/>
      <c r="CM141" s="280"/>
      <c r="CN141" s="280"/>
      <c r="CO141" s="280"/>
      <c r="CP141" s="280"/>
      <c r="CQ141" s="280"/>
      <c r="CR141" s="280"/>
      <c r="CS141" s="280"/>
      <c r="CT141" s="280"/>
      <c r="CU141" s="280"/>
      <c r="CV141" s="280"/>
      <c r="CW141" s="281"/>
      <c r="CX141" s="279"/>
      <c r="CY141" s="280"/>
      <c r="CZ141" s="280"/>
      <c r="DA141" s="280"/>
      <c r="DB141" s="280"/>
      <c r="DC141" s="280"/>
      <c r="DD141" s="280"/>
      <c r="DE141" s="280"/>
      <c r="DF141" s="280"/>
      <c r="DG141" s="280"/>
      <c r="DH141" s="280"/>
      <c r="DI141" s="280"/>
      <c r="DJ141" s="281"/>
      <c r="DK141" s="293"/>
      <c r="DL141" s="294"/>
      <c r="DM141" s="294"/>
      <c r="DN141" s="294"/>
      <c r="DO141" s="294"/>
      <c r="DP141" s="294"/>
      <c r="DQ141" s="294"/>
      <c r="DR141" s="294"/>
      <c r="DS141" s="294"/>
      <c r="DT141" s="294"/>
      <c r="DU141" s="294"/>
      <c r="DV141" s="294"/>
      <c r="DW141" s="295"/>
      <c r="DX141" s="290">
        <f t="shared" si="13"/>
        <v>2069625.65</v>
      </c>
      <c r="DY141" s="290"/>
      <c r="DZ141" s="290"/>
      <c r="EA141" s="290"/>
      <c r="EB141" s="290"/>
      <c r="EC141" s="290"/>
      <c r="ED141" s="290"/>
      <c r="EE141" s="290"/>
      <c r="EF141" s="290"/>
      <c r="EG141" s="290"/>
      <c r="EH141" s="290"/>
      <c r="EI141" s="290"/>
      <c r="EJ141" s="290"/>
      <c r="EK141" s="290">
        <f t="shared" si="16"/>
        <v>6745</v>
      </c>
      <c r="EL141" s="290"/>
      <c r="EM141" s="290"/>
      <c r="EN141" s="290"/>
      <c r="EO141" s="290"/>
      <c r="EP141" s="290"/>
      <c r="EQ141" s="290"/>
      <c r="ER141" s="290"/>
      <c r="ES141" s="290"/>
      <c r="ET141" s="290"/>
      <c r="EU141" s="290"/>
      <c r="EV141" s="290"/>
      <c r="EW141" s="290"/>
      <c r="EX141" s="290">
        <f aca="true" t="shared" si="17" ref="EX141:EX149">SUM(BU141-DX141)</f>
        <v>6745</v>
      </c>
      <c r="EY141" s="290"/>
      <c r="EZ141" s="290"/>
      <c r="FA141" s="290"/>
      <c r="FB141" s="290"/>
      <c r="FC141" s="290"/>
      <c r="FD141" s="290"/>
      <c r="FE141" s="290"/>
      <c r="FF141" s="290"/>
      <c r="FG141" s="290"/>
      <c r="FH141" s="290"/>
      <c r="FI141" s="290"/>
      <c r="FJ141" s="374"/>
    </row>
    <row r="142" spans="1:166" ht="12.75" customHeight="1">
      <c r="A142" s="119" t="s">
        <v>87</v>
      </c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20"/>
      <c r="AK142" s="512"/>
      <c r="AL142" s="257"/>
      <c r="AM142" s="257"/>
      <c r="AN142" s="257"/>
      <c r="AO142" s="257"/>
      <c r="AP142" s="258"/>
      <c r="AQ142" s="225" t="s">
        <v>94</v>
      </c>
      <c r="AR142" s="117"/>
      <c r="AS142" s="117"/>
      <c r="AT142" s="117"/>
      <c r="AU142" s="117"/>
      <c r="AV142" s="117"/>
      <c r="AW142" s="117"/>
      <c r="AX142" s="117"/>
      <c r="AY142" s="117"/>
      <c r="AZ142" s="117"/>
      <c r="BA142" s="117"/>
      <c r="BB142" s="118"/>
      <c r="BC142" s="213">
        <f>BC143+BC145</f>
        <v>1128282.69</v>
      </c>
      <c r="BD142" s="214"/>
      <c r="BE142" s="214"/>
      <c r="BF142" s="214"/>
      <c r="BG142" s="214"/>
      <c r="BH142" s="214"/>
      <c r="BI142" s="214"/>
      <c r="BJ142" s="214"/>
      <c r="BK142" s="214"/>
      <c r="BL142" s="205"/>
      <c r="BM142" s="205"/>
      <c r="BN142" s="205"/>
      <c r="BO142" s="205"/>
      <c r="BP142" s="205"/>
      <c r="BQ142" s="205"/>
      <c r="BR142" s="205"/>
      <c r="BS142" s="205"/>
      <c r="BT142" s="206"/>
      <c r="BU142" s="229">
        <f t="shared" si="12"/>
        <v>1128282.69</v>
      </c>
      <c r="BV142" s="214"/>
      <c r="BW142" s="214"/>
      <c r="BX142" s="214"/>
      <c r="BY142" s="214"/>
      <c r="BZ142" s="214"/>
      <c r="CA142" s="214"/>
      <c r="CB142" s="214"/>
      <c r="CC142" s="214"/>
      <c r="CD142" s="214"/>
      <c r="CE142" s="214"/>
      <c r="CF142" s="214"/>
      <c r="CG142" s="249"/>
      <c r="CH142" s="229">
        <f>CH143+CH145</f>
        <v>1127049.03</v>
      </c>
      <c r="CI142" s="214"/>
      <c r="CJ142" s="214"/>
      <c r="CK142" s="214"/>
      <c r="CL142" s="214"/>
      <c r="CM142" s="214"/>
      <c r="CN142" s="214"/>
      <c r="CO142" s="214"/>
      <c r="CP142" s="214"/>
      <c r="CQ142" s="214"/>
      <c r="CR142" s="214"/>
      <c r="CS142" s="214"/>
      <c r="CT142" s="214"/>
      <c r="CU142" s="214"/>
      <c r="CV142" s="214"/>
      <c r="CW142" s="249"/>
      <c r="CX142" s="229"/>
      <c r="CY142" s="214"/>
      <c r="CZ142" s="214"/>
      <c r="DA142" s="214"/>
      <c r="DB142" s="214"/>
      <c r="DC142" s="214"/>
      <c r="DD142" s="214"/>
      <c r="DE142" s="214"/>
      <c r="DF142" s="214"/>
      <c r="DG142" s="214"/>
      <c r="DH142" s="214"/>
      <c r="DI142" s="214"/>
      <c r="DJ142" s="249"/>
      <c r="DK142" s="285"/>
      <c r="DL142" s="286"/>
      <c r="DM142" s="286"/>
      <c r="DN142" s="286"/>
      <c r="DO142" s="286"/>
      <c r="DP142" s="286"/>
      <c r="DQ142" s="286"/>
      <c r="DR142" s="286"/>
      <c r="DS142" s="286"/>
      <c r="DT142" s="37"/>
      <c r="DU142" s="37"/>
      <c r="DV142" s="37"/>
      <c r="DW142" s="38"/>
      <c r="DX142" s="287">
        <f t="shared" si="13"/>
        <v>1127049.03</v>
      </c>
      <c r="DY142" s="288"/>
      <c r="DZ142" s="288"/>
      <c r="EA142" s="288"/>
      <c r="EB142" s="288"/>
      <c r="EC142" s="288"/>
      <c r="ED142" s="288"/>
      <c r="EE142" s="288"/>
      <c r="EF142" s="288"/>
      <c r="EG142" s="288"/>
      <c r="EH142" s="288"/>
      <c r="EI142" s="288"/>
      <c r="EJ142" s="289"/>
      <c r="EK142" s="290">
        <f t="shared" si="16"/>
        <v>1233.6599999999162</v>
      </c>
      <c r="EL142" s="290"/>
      <c r="EM142" s="290"/>
      <c r="EN142" s="290"/>
      <c r="EO142" s="290"/>
      <c r="EP142" s="290"/>
      <c r="EQ142" s="290"/>
      <c r="ER142" s="290"/>
      <c r="ES142" s="290"/>
      <c r="ET142" s="290"/>
      <c r="EU142" s="290"/>
      <c r="EV142" s="290"/>
      <c r="EW142" s="290"/>
      <c r="EX142" s="290">
        <f t="shared" si="17"/>
        <v>1233.6599999999162</v>
      </c>
      <c r="EY142" s="290"/>
      <c r="EZ142" s="290"/>
      <c r="FA142" s="290"/>
      <c r="FB142" s="290"/>
      <c r="FC142" s="290"/>
      <c r="FD142" s="290"/>
      <c r="FE142" s="290"/>
      <c r="FF142" s="290"/>
      <c r="FG142" s="290"/>
      <c r="FH142" s="290"/>
      <c r="FI142" s="290"/>
      <c r="FJ142" s="374"/>
    </row>
    <row r="143" spans="1:166" s="26" customFormat="1" ht="12.75">
      <c r="A143" s="119" t="s">
        <v>89</v>
      </c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20"/>
      <c r="AK143" s="512"/>
      <c r="AL143" s="257"/>
      <c r="AM143" s="257"/>
      <c r="AN143" s="257"/>
      <c r="AO143" s="257"/>
      <c r="AP143" s="258"/>
      <c r="AQ143" s="225" t="s">
        <v>177</v>
      </c>
      <c r="AR143" s="117"/>
      <c r="AS143" s="117"/>
      <c r="AT143" s="117"/>
      <c r="AU143" s="117"/>
      <c r="AV143" s="117"/>
      <c r="AW143" s="117"/>
      <c r="AX143" s="117"/>
      <c r="AY143" s="117"/>
      <c r="AZ143" s="117"/>
      <c r="BA143" s="117"/>
      <c r="BB143" s="118"/>
      <c r="BC143" s="213">
        <f>BC144</f>
        <v>843400</v>
      </c>
      <c r="BD143" s="343"/>
      <c r="BE143" s="343"/>
      <c r="BF143" s="343"/>
      <c r="BG143" s="343"/>
      <c r="BH143" s="343"/>
      <c r="BI143" s="343"/>
      <c r="BJ143" s="343"/>
      <c r="BK143" s="343"/>
      <c r="BL143" s="343"/>
      <c r="BM143" s="343"/>
      <c r="BN143" s="343"/>
      <c r="BO143" s="343"/>
      <c r="BP143" s="343"/>
      <c r="BQ143" s="343"/>
      <c r="BR143" s="343"/>
      <c r="BS143" s="343"/>
      <c r="BT143" s="344"/>
      <c r="BU143" s="229">
        <f t="shared" si="12"/>
        <v>843400</v>
      </c>
      <c r="BV143" s="214"/>
      <c r="BW143" s="214"/>
      <c r="BX143" s="214"/>
      <c r="BY143" s="214"/>
      <c r="BZ143" s="214"/>
      <c r="CA143" s="214"/>
      <c r="CB143" s="214"/>
      <c r="CC143" s="214"/>
      <c r="CD143" s="214"/>
      <c r="CE143" s="214"/>
      <c r="CF143" s="214"/>
      <c r="CG143" s="249"/>
      <c r="CH143" s="229">
        <f>CH144</f>
        <v>843400</v>
      </c>
      <c r="CI143" s="214"/>
      <c r="CJ143" s="214"/>
      <c r="CK143" s="214"/>
      <c r="CL143" s="214"/>
      <c r="CM143" s="214"/>
      <c r="CN143" s="214"/>
      <c r="CO143" s="214"/>
      <c r="CP143" s="214"/>
      <c r="CQ143" s="214"/>
      <c r="CR143" s="214"/>
      <c r="CS143" s="214"/>
      <c r="CT143" s="214"/>
      <c r="CU143" s="214"/>
      <c r="CV143" s="214"/>
      <c r="CW143" s="249"/>
      <c r="CX143" s="229"/>
      <c r="CY143" s="214"/>
      <c r="CZ143" s="214"/>
      <c r="DA143" s="214"/>
      <c r="DB143" s="214"/>
      <c r="DC143" s="214"/>
      <c r="DD143" s="214"/>
      <c r="DE143" s="214"/>
      <c r="DF143" s="214"/>
      <c r="DG143" s="214"/>
      <c r="DH143" s="214"/>
      <c r="DI143" s="214"/>
      <c r="DJ143" s="249"/>
      <c r="DK143" s="285"/>
      <c r="DL143" s="286"/>
      <c r="DM143" s="286"/>
      <c r="DN143" s="286"/>
      <c r="DO143" s="286"/>
      <c r="DP143" s="286"/>
      <c r="DQ143" s="286"/>
      <c r="DR143" s="286"/>
      <c r="DS143" s="286"/>
      <c r="DT143" s="37"/>
      <c r="DU143" s="37"/>
      <c r="DV143" s="37"/>
      <c r="DW143" s="38"/>
      <c r="DX143" s="290">
        <f t="shared" si="13"/>
        <v>843400</v>
      </c>
      <c r="DY143" s="290"/>
      <c r="DZ143" s="290"/>
      <c r="EA143" s="290"/>
      <c r="EB143" s="290"/>
      <c r="EC143" s="290"/>
      <c r="ED143" s="290"/>
      <c r="EE143" s="290"/>
      <c r="EF143" s="290"/>
      <c r="EG143" s="290"/>
      <c r="EH143" s="290"/>
      <c r="EI143" s="290"/>
      <c r="EJ143" s="290"/>
      <c r="EK143" s="290">
        <f t="shared" si="16"/>
        <v>0</v>
      </c>
      <c r="EL143" s="290"/>
      <c r="EM143" s="290"/>
      <c r="EN143" s="290"/>
      <c r="EO143" s="290"/>
      <c r="EP143" s="290"/>
      <c r="EQ143" s="290"/>
      <c r="ER143" s="290"/>
      <c r="ES143" s="290"/>
      <c r="ET143" s="290"/>
      <c r="EU143" s="290"/>
      <c r="EV143" s="290"/>
      <c r="EW143" s="290"/>
      <c r="EX143" s="290">
        <f t="shared" si="17"/>
        <v>0</v>
      </c>
      <c r="EY143" s="290"/>
      <c r="EZ143" s="290"/>
      <c r="FA143" s="290"/>
      <c r="FB143" s="290"/>
      <c r="FC143" s="290"/>
      <c r="FD143" s="290"/>
      <c r="FE143" s="290"/>
      <c r="FF143" s="290"/>
      <c r="FG143" s="290"/>
      <c r="FH143" s="290"/>
      <c r="FI143" s="290"/>
      <c r="FJ143" s="374"/>
    </row>
    <row r="144" spans="1:166" ht="12.75" customHeight="1">
      <c r="A144" s="124" t="s">
        <v>68</v>
      </c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1" t="s">
        <v>69</v>
      </c>
      <c r="AL144" s="122"/>
      <c r="AM144" s="122"/>
      <c r="AN144" s="122"/>
      <c r="AO144" s="122"/>
      <c r="AP144" s="123"/>
      <c r="AQ144" s="203" t="s">
        <v>178</v>
      </c>
      <c r="AR144" s="310"/>
      <c r="AS144" s="310"/>
      <c r="AT144" s="310"/>
      <c r="AU144" s="310"/>
      <c r="AV144" s="310"/>
      <c r="AW144" s="310"/>
      <c r="AX144" s="310"/>
      <c r="AY144" s="310"/>
      <c r="AZ144" s="310"/>
      <c r="BA144" s="310"/>
      <c r="BB144" s="311"/>
      <c r="BC144" s="332">
        <v>843400</v>
      </c>
      <c r="BD144" s="333"/>
      <c r="BE144" s="333"/>
      <c r="BF144" s="333"/>
      <c r="BG144" s="333"/>
      <c r="BH144" s="333"/>
      <c r="BI144" s="333"/>
      <c r="BJ144" s="333"/>
      <c r="BK144" s="333"/>
      <c r="BL144" s="333"/>
      <c r="BM144" s="333"/>
      <c r="BN144" s="333"/>
      <c r="BO144" s="333"/>
      <c r="BP144" s="333"/>
      <c r="BQ144" s="333"/>
      <c r="BR144" s="333"/>
      <c r="BS144" s="333"/>
      <c r="BT144" s="334"/>
      <c r="BU144" s="282">
        <f t="shared" si="12"/>
        <v>843400</v>
      </c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4"/>
      <c r="CH144" s="282">
        <v>843400</v>
      </c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4"/>
      <c r="CX144" s="282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4"/>
      <c r="DK144" s="298"/>
      <c r="DL144" s="299"/>
      <c r="DM144" s="299"/>
      <c r="DN144" s="299"/>
      <c r="DO144" s="299"/>
      <c r="DP144" s="299"/>
      <c r="DQ144" s="299"/>
      <c r="DR144" s="299"/>
      <c r="DS144" s="299"/>
      <c r="DT144" s="299"/>
      <c r="DU144" s="299"/>
      <c r="DV144" s="299"/>
      <c r="DW144" s="300"/>
      <c r="DX144" s="270">
        <f t="shared" si="13"/>
        <v>843400</v>
      </c>
      <c r="DY144" s="270"/>
      <c r="DZ144" s="270"/>
      <c r="EA144" s="270"/>
      <c r="EB144" s="270"/>
      <c r="EC144" s="270"/>
      <c r="ED144" s="270"/>
      <c r="EE144" s="270"/>
      <c r="EF144" s="270"/>
      <c r="EG144" s="270"/>
      <c r="EH144" s="270"/>
      <c r="EI144" s="270"/>
      <c r="EJ144" s="270"/>
      <c r="EK144" s="270">
        <f t="shared" si="16"/>
        <v>0</v>
      </c>
      <c r="EL144" s="270"/>
      <c r="EM144" s="270"/>
      <c r="EN144" s="270"/>
      <c r="EO144" s="270"/>
      <c r="EP144" s="270"/>
      <c r="EQ144" s="270"/>
      <c r="ER144" s="270"/>
      <c r="ES144" s="270"/>
      <c r="ET144" s="270"/>
      <c r="EU144" s="270"/>
      <c r="EV144" s="270"/>
      <c r="EW144" s="270"/>
      <c r="EX144" s="270">
        <f t="shared" si="17"/>
        <v>0</v>
      </c>
      <c r="EY144" s="270"/>
      <c r="EZ144" s="270"/>
      <c r="FA144" s="270"/>
      <c r="FB144" s="270"/>
      <c r="FC144" s="270"/>
      <c r="FD144" s="270"/>
      <c r="FE144" s="270"/>
      <c r="FF144" s="270"/>
      <c r="FG144" s="270"/>
      <c r="FH144" s="270"/>
      <c r="FI144" s="270"/>
      <c r="FJ144" s="375"/>
    </row>
    <row r="145" spans="1:166" s="26" customFormat="1" ht="20.25" customHeight="1">
      <c r="A145" s="119" t="s">
        <v>95</v>
      </c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20"/>
      <c r="AK145" s="116"/>
      <c r="AL145" s="117"/>
      <c r="AM145" s="117"/>
      <c r="AN145" s="117"/>
      <c r="AO145" s="117"/>
      <c r="AP145" s="118"/>
      <c r="AQ145" s="232" t="s">
        <v>179</v>
      </c>
      <c r="AR145" s="337"/>
      <c r="AS145" s="337"/>
      <c r="AT145" s="337"/>
      <c r="AU145" s="337"/>
      <c r="AV145" s="337"/>
      <c r="AW145" s="337"/>
      <c r="AX145" s="337"/>
      <c r="AY145" s="337"/>
      <c r="AZ145" s="337"/>
      <c r="BA145" s="337"/>
      <c r="BB145" s="338"/>
      <c r="BC145" s="339">
        <f>BC147+BC148+BC149+BC146</f>
        <v>284882.69</v>
      </c>
      <c r="BD145" s="340"/>
      <c r="BE145" s="340"/>
      <c r="BF145" s="340"/>
      <c r="BG145" s="340"/>
      <c r="BH145" s="340"/>
      <c r="BI145" s="340"/>
      <c r="BJ145" s="340"/>
      <c r="BK145" s="340"/>
      <c r="BL145" s="340"/>
      <c r="BM145" s="340"/>
      <c r="BN145" s="340"/>
      <c r="BO145" s="340"/>
      <c r="BP145" s="340"/>
      <c r="BQ145" s="340"/>
      <c r="BR145" s="340"/>
      <c r="BS145" s="340"/>
      <c r="BT145" s="341"/>
      <c r="BU145" s="279">
        <f t="shared" si="12"/>
        <v>284882.69</v>
      </c>
      <c r="BV145" s="280"/>
      <c r="BW145" s="280"/>
      <c r="BX145" s="280"/>
      <c r="BY145" s="280"/>
      <c r="BZ145" s="280"/>
      <c r="CA145" s="280"/>
      <c r="CB145" s="280"/>
      <c r="CC145" s="280"/>
      <c r="CD145" s="280"/>
      <c r="CE145" s="280"/>
      <c r="CF145" s="280"/>
      <c r="CG145" s="281"/>
      <c r="CH145" s="279">
        <f>CH147+CH148+CH149+CH146</f>
        <v>283649.02999999997</v>
      </c>
      <c r="CI145" s="280"/>
      <c r="CJ145" s="280"/>
      <c r="CK145" s="280"/>
      <c r="CL145" s="280"/>
      <c r="CM145" s="280"/>
      <c r="CN145" s="280"/>
      <c r="CO145" s="280"/>
      <c r="CP145" s="280"/>
      <c r="CQ145" s="280"/>
      <c r="CR145" s="280"/>
      <c r="CS145" s="280"/>
      <c r="CT145" s="280"/>
      <c r="CU145" s="280"/>
      <c r="CV145" s="280"/>
      <c r="CW145" s="281"/>
      <c r="CX145" s="279"/>
      <c r="CY145" s="280"/>
      <c r="CZ145" s="280"/>
      <c r="DA145" s="280"/>
      <c r="DB145" s="280"/>
      <c r="DC145" s="280"/>
      <c r="DD145" s="280"/>
      <c r="DE145" s="280"/>
      <c r="DF145" s="280"/>
      <c r="DG145" s="280"/>
      <c r="DH145" s="280"/>
      <c r="DI145" s="280"/>
      <c r="DJ145" s="281"/>
      <c r="DK145" s="293"/>
      <c r="DL145" s="294"/>
      <c r="DM145" s="294"/>
      <c r="DN145" s="294"/>
      <c r="DO145" s="294"/>
      <c r="DP145" s="294"/>
      <c r="DQ145" s="294"/>
      <c r="DR145" s="294"/>
      <c r="DS145" s="294"/>
      <c r="DT145" s="294"/>
      <c r="DU145" s="294"/>
      <c r="DV145" s="294"/>
      <c r="DW145" s="295"/>
      <c r="DX145" s="290">
        <f t="shared" si="13"/>
        <v>283649.02999999997</v>
      </c>
      <c r="DY145" s="290"/>
      <c r="DZ145" s="290"/>
      <c r="EA145" s="290"/>
      <c r="EB145" s="290"/>
      <c r="EC145" s="290"/>
      <c r="ED145" s="290"/>
      <c r="EE145" s="290"/>
      <c r="EF145" s="290"/>
      <c r="EG145" s="290"/>
      <c r="EH145" s="290"/>
      <c r="EI145" s="290"/>
      <c r="EJ145" s="290"/>
      <c r="EK145" s="290">
        <f t="shared" si="16"/>
        <v>1233.6600000000326</v>
      </c>
      <c r="EL145" s="290"/>
      <c r="EM145" s="290"/>
      <c r="EN145" s="290"/>
      <c r="EO145" s="290"/>
      <c r="EP145" s="290"/>
      <c r="EQ145" s="290"/>
      <c r="ER145" s="290"/>
      <c r="ES145" s="290"/>
      <c r="ET145" s="290"/>
      <c r="EU145" s="290"/>
      <c r="EV145" s="290"/>
      <c r="EW145" s="290"/>
      <c r="EX145" s="290">
        <f t="shared" si="17"/>
        <v>1233.6600000000326</v>
      </c>
      <c r="EY145" s="290"/>
      <c r="EZ145" s="290"/>
      <c r="FA145" s="290"/>
      <c r="FB145" s="290"/>
      <c r="FC145" s="290"/>
      <c r="FD145" s="290"/>
      <c r="FE145" s="290"/>
      <c r="FF145" s="290"/>
      <c r="FG145" s="290"/>
      <c r="FH145" s="290"/>
      <c r="FI145" s="290"/>
      <c r="FJ145" s="374"/>
    </row>
    <row r="146" spans="1:166" s="26" customFormat="1" ht="15.75" customHeight="1">
      <c r="A146" s="129" t="s">
        <v>66</v>
      </c>
      <c r="B146" s="230"/>
      <c r="C146" s="230"/>
      <c r="D146" s="230"/>
      <c r="E146" s="230"/>
      <c r="F146" s="230"/>
      <c r="G146" s="230"/>
      <c r="H146" s="230"/>
      <c r="I146" s="230"/>
      <c r="J146" s="230"/>
      <c r="K146" s="230"/>
      <c r="L146" s="230"/>
      <c r="M146" s="230"/>
      <c r="N146" s="230"/>
      <c r="O146" s="230"/>
      <c r="P146" s="230"/>
      <c r="Q146" s="230"/>
      <c r="R146" s="230"/>
      <c r="S146" s="230"/>
      <c r="T146" s="230"/>
      <c r="U146" s="230"/>
      <c r="V146" s="230"/>
      <c r="W146" s="230"/>
      <c r="X146" s="230"/>
      <c r="Y146" s="230"/>
      <c r="Z146" s="230"/>
      <c r="AA146" s="230"/>
      <c r="AB146" s="230"/>
      <c r="AC146" s="230"/>
      <c r="AD146" s="230"/>
      <c r="AE146" s="230"/>
      <c r="AF146" s="230"/>
      <c r="AG146" s="230"/>
      <c r="AH146" s="230"/>
      <c r="AI146" s="230"/>
      <c r="AJ146" s="231"/>
      <c r="AK146" s="202" t="s">
        <v>67</v>
      </c>
      <c r="AL146" s="209"/>
      <c r="AM146" s="209"/>
      <c r="AN146" s="209"/>
      <c r="AO146" s="209"/>
      <c r="AP146" s="210"/>
      <c r="AQ146" s="226" t="s">
        <v>180</v>
      </c>
      <c r="AR146" s="227"/>
      <c r="AS146" s="227"/>
      <c r="AT146" s="227"/>
      <c r="AU146" s="227"/>
      <c r="AV146" s="227"/>
      <c r="AW146" s="227"/>
      <c r="AX146" s="227"/>
      <c r="AY146" s="227"/>
      <c r="AZ146" s="227"/>
      <c r="BA146" s="227"/>
      <c r="BB146" s="228"/>
      <c r="BC146" s="204">
        <v>9448</v>
      </c>
      <c r="BD146" s="185"/>
      <c r="BE146" s="185"/>
      <c r="BF146" s="185"/>
      <c r="BG146" s="185"/>
      <c r="BH146" s="185"/>
      <c r="BI146" s="185"/>
      <c r="BJ146" s="185"/>
      <c r="BK146" s="185"/>
      <c r="BL146" s="185"/>
      <c r="BM146" s="185"/>
      <c r="BN146" s="185"/>
      <c r="BO146" s="185"/>
      <c r="BP146" s="185"/>
      <c r="BQ146" s="185"/>
      <c r="BR146" s="185"/>
      <c r="BS146" s="185"/>
      <c r="BT146" s="186"/>
      <c r="BU146" s="207">
        <f>BC146</f>
        <v>9448</v>
      </c>
      <c r="BV146" s="185"/>
      <c r="BW146" s="185"/>
      <c r="BX146" s="185"/>
      <c r="BY146" s="185"/>
      <c r="BZ146" s="185"/>
      <c r="CA146" s="185"/>
      <c r="CB146" s="185"/>
      <c r="CC146" s="185"/>
      <c r="CD146" s="185"/>
      <c r="CE146" s="185"/>
      <c r="CF146" s="185"/>
      <c r="CG146" s="186"/>
      <c r="CH146" s="207">
        <v>9448</v>
      </c>
      <c r="CI146" s="185"/>
      <c r="CJ146" s="185"/>
      <c r="CK146" s="185"/>
      <c r="CL146" s="185"/>
      <c r="CM146" s="185"/>
      <c r="CN146" s="185"/>
      <c r="CO146" s="185"/>
      <c r="CP146" s="185"/>
      <c r="CQ146" s="185"/>
      <c r="CR146" s="185"/>
      <c r="CS146" s="185"/>
      <c r="CT146" s="49"/>
      <c r="CU146" s="49"/>
      <c r="CV146" s="49"/>
      <c r="CW146" s="50"/>
      <c r="CX146" s="229"/>
      <c r="CY146" s="188"/>
      <c r="CZ146" s="188"/>
      <c r="DA146" s="188"/>
      <c r="DB146" s="188"/>
      <c r="DC146" s="188"/>
      <c r="DD146" s="188"/>
      <c r="DE146" s="188"/>
      <c r="DF146" s="188"/>
      <c r="DG146" s="188"/>
      <c r="DH146" s="188"/>
      <c r="DI146" s="188"/>
      <c r="DJ146" s="188"/>
      <c r="DK146" s="188"/>
      <c r="DL146" s="188"/>
      <c r="DM146" s="188"/>
      <c r="DN146" s="188"/>
      <c r="DO146" s="188"/>
      <c r="DP146" s="188"/>
      <c r="DQ146" s="188"/>
      <c r="DR146" s="37"/>
      <c r="DS146" s="37"/>
      <c r="DT146" s="37"/>
      <c r="DU146" s="37"/>
      <c r="DV146" s="37"/>
      <c r="DW146" s="38"/>
      <c r="DX146" s="212">
        <f>CH146</f>
        <v>9448</v>
      </c>
      <c r="DY146" s="185"/>
      <c r="DZ146" s="185"/>
      <c r="EA146" s="185"/>
      <c r="EB146" s="185"/>
      <c r="EC146" s="185"/>
      <c r="ED146" s="185"/>
      <c r="EE146" s="185"/>
      <c r="EF146" s="185"/>
      <c r="EG146" s="185"/>
      <c r="EH146" s="185"/>
      <c r="EI146" s="185"/>
      <c r="EJ146" s="186"/>
      <c r="EK146" s="212">
        <f>BC146-CH146</f>
        <v>0</v>
      </c>
      <c r="EL146" s="185"/>
      <c r="EM146" s="185"/>
      <c r="EN146" s="185"/>
      <c r="EO146" s="185"/>
      <c r="EP146" s="185"/>
      <c r="EQ146" s="185"/>
      <c r="ER146" s="185"/>
      <c r="ES146" s="185"/>
      <c r="ET146" s="185"/>
      <c r="EU146" s="185"/>
      <c r="EV146" s="185"/>
      <c r="EW146" s="112"/>
      <c r="EX146" s="212">
        <f>BU146-DX146</f>
        <v>0</v>
      </c>
      <c r="EY146" s="185"/>
      <c r="EZ146" s="185"/>
      <c r="FA146" s="185"/>
      <c r="FB146" s="185"/>
      <c r="FC146" s="185"/>
      <c r="FD146" s="185"/>
      <c r="FE146" s="185"/>
      <c r="FF146" s="185"/>
      <c r="FG146" s="185"/>
      <c r="FH146" s="185"/>
      <c r="FI146" s="186"/>
      <c r="FJ146" s="46"/>
    </row>
    <row r="147" spans="1:184" ht="10.5" customHeight="1">
      <c r="A147" s="124" t="s">
        <v>70</v>
      </c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24"/>
      <c r="AH147" s="124"/>
      <c r="AI147" s="124"/>
      <c r="AJ147" s="124"/>
      <c r="AK147" s="336" t="s">
        <v>71</v>
      </c>
      <c r="AL147" s="191"/>
      <c r="AM147" s="191"/>
      <c r="AN147" s="191"/>
      <c r="AO147" s="191"/>
      <c r="AP147" s="192"/>
      <c r="AQ147" s="226" t="s">
        <v>180</v>
      </c>
      <c r="AR147" s="227"/>
      <c r="AS147" s="227"/>
      <c r="AT147" s="227"/>
      <c r="AU147" s="227"/>
      <c r="AV147" s="227"/>
      <c r="AW147" s="227"/>
      <c r="AX147" s="227"/>
      <c r="AY147" s="227"/>
      <c r="AZ147" s="227"/>
      <c r="BA147" s="227"/>
      <c r="BB147" s="228"/>
      <c r="BC147" s="204">
        <v>75000</v>
      </c>
      <c r="BD147" s="205"/>
      <c r="BE147" s="205"/>
      <c r="BF147" s="205"/>
      <c r="BG147" s="205"/>
      <c r="BH147" s="205"/>
      <c r="BI147" s="205"/>
      <c r="BJ147" s="205"/>
      <c r="BK147" s="205"/>
      <c r="BL147" s="205"/>
      <c r="BM147" s="205"/>
      <c r="BN147" s="205"/>
      <c r="BO147" s="205"/>
      <c r="BP147" s="205"/>
      <c r="BQ147" s="205"/>
      <c r="BR147" s="205"/>
      <c r="BS147" s="205"/>
      <c r="BT147" s="206"/>
      <c r="BU147" s="204">
        <f t="shared" si="12"/>
        <v>75000</v>
      </c>
      <c r="BV147" s="205"/>
      <c r="BW147" s="205"/>
      <c r="BX147" s="205"/>
      <c r="BY147" s="205"/>
      <c r="BZ147" s="205"/>
      <c r="CA147" s="205"/>
      <c r="CB147" s="205"/>
      <c r="CC147" s="205"/>
      <c r="CD147" s="205"/>
      <c r="CE147" s="205"/>
      <c r="CF147" s="205"/>
      <c r="CG147" s="206"/>
      <c r="CH147" s="204">
        <v>73935.34</v>
      </c>
      <c r="CI147" s="205"/>
      <c r="CJ147" s="205"/>
      <c r="CK147" s="205"/>
      <c r="CL147" s="205"/>
      <c r="CM147" s="205"/>
      <c r="CN147" s="205"/>
      <c r="CO147" s="205"/>
      <c r="CP147" s="205"/>
      <c r="CQ147" s="205"/>
      <c r="CR147" s="205"/>
      <c r="CS147" s="205"/>
      <c r="CT147" s="205"/>
      <c r="CU147" s="205"/>
      <c r="CV147" s="205"/>
      <c r="CW147" s="206"/>
      <c r="CX147" s="204"/>
      <c r="CY147" s="205"/>
      <c r="CZ147" s="205"/>
      <c r="DA147" s="205"/>
      <c r="DB147" s="205"/>
      <c r="DC147" s="205"/>
      <c r="DD147" s="205"/>
      <c r="DE147" s="205"/>
      <c r="DF147" s="205"/>
      <c r="DG147" s="205"/>
      <c r="DH147" s="205"/>
      <c r="DI147" s="205"/>
      <c r="DJ147" s="206"/>
      <c r="DK147" s="296"/>
      <c r="DL147" s="297"/>
      <c r="DM147" s="297"/>
      <c r="DN147" s="297"/>
      <c r="DO147" s="297"/>
      <c r="DP147" s="297"/>
      <c r="DQ147" s="297"/>
      <c r="DR147" s="297"/>
      <c r="DS147" s="297"/>
      <c r="DT147" s="34"/>
      <c r="DU147" s="34"/>
      <c r="DV147" s="34"/>
      <c r="DW147" s="35"/>
      <c r="DX147" s="215">
        <f t="shared" si="13"/>
        <v>73935.34</v>
      </c>
      <c r="DY147" s="205"/>
      <c r="DZ147" s="205"/>
      <c r="EA147" s="205"/>
      <c r="EB147" s="205"/>
      <c r="EC147" s="205"/>
      <c r="ED147" s="205"/>
      <c r="EE147" s="205"/>
      <c r="EF147" s="205"/>
      <c r="EG147" s="205"/>
      <c r="EH147" s="205"/>
      <c r="EI147" s="205"/>
      <c r="EJ147" s="206"/>
      <c r="EK147" s="215">
        <f t="shared" si="16"/>
        <v>1064.6600000000035</v>
      </c>
      <c r="EL147" s="377"/>
      <c r="EM147" s="377"/>
      <c r="EN147" s="377"/>
      <c r="EO147" s="377"/>
      <c r="EP147" s="377"/>
      <c r="EQ147" s="377"/>
      <c r="ER147" s="377"/>
      <c r="ES147" s="377"/>
      <c r="ET147" s="377"/>
      <c r="EU147" s="377"/>
      <c r="EV147" s="377"/>
      <c r="EW147" s="378"/>
      <c r="EX147" s="270">
        <f t="shared" si="17"/>
        <v>1064.6600000000035</v>
      </c>
      <c r="EY147" s="270"/>
      <c r="EZ147" s="270"/>
      <c r="FA147" s="270"/>
      <c r="FB147" s="270"/>
      <c r="FC147" s="270"/>
      <c r="FD147" s="270"/>
      <c r="FE147" s="270"/>
      <c r="FF147" s="270"/>
      <c r="FG147" s="270"/>
      <c r="FH147" s="270"/>
      <c r="FI147" s="270"/>
      <c r="FJ147" s="375"/>
      <c r="FO147" s="48"/>
      <c r="FP147" s="47"/>
      <c r="FQ147" s="47"/>
      <c r="FR147" s="47"/>
      <c r="FS147" s="47"/>
      <c r="FT147" s="47"/>
      <c r="FU147" s="47"/>
      <c r="FV147" s="47"/>
      <c r="FW147" s="47"/>
      <c r="FX147" s="47"/>
      <c r="FY147" s="47"/>
      <c r="FZ147" s="47"/>
      <c r="GA147" s="47"/>
      <c r="GB147" s="47"/>
    </row>
    <row r="148" spans="1:184" s="26" customFormat="1" ht="12.75">
      <c r="A148" s="124" t="s">
        <v>72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  <c r="AB148" s="124"/>
      <c r="AC148" s="124"/>
      <c r="AD148" s="124"/>
      <c r="AE148" s="124"/>
      <c r="AF148" s="124"/>
      <c r="AG148" s="124"/>
      <c r="AH148" s="124"/>
      <c r="AI148" s="124"/>
      <c r="AJ148" s="124"/>
      <c r="AK148" s="336" t="s">
        <v>73</v>
      </c>
      <c r="AL148" s="191"/>
      <c r="AM148" s="191"/>
      <c r="AN148" s="191"/>
      <c r="AO148" s="191"/>
      <c r="AP148" s="192"/>
      <c r="AQ148" s="226" t="s">
        <v>180</v>
      </c>
      <c r="AR148" s="227"/>
      <c r="AS148" s="227"/>
      <c r="AT148" s="227"/>
      <c r="AU148" s="227"/>
      <c r="AV148" s="227"/>
      <c r="AW148" s="227"/>
      <c r="AX148" s="227"/>
      <c r="AY148" s="227"/>
      <c r="AZ148" s="227"/>
      <c r="BA148" s="227"/>
      <c r="BB148" s="228"/>
      <c r="BC148" s="204">
        <v>89838.89</v>
      </c>
      <c r="BD148" s="205"/>
      <c r="BE148" s="205"/>
      <c r="BF148" s="205"/>
      <c r="BG148" s="205"/>
      <c r="BH148" s="205"/>
      <c r="BI148" s="205"/>
      <c r="BJ148" s="205"/>
      <c r="BK148" s="205"/>
      <c r="BL148" s="205"/>
      <c r="BM148" s="205"/>
      <c r="BN148" s="205"/>
      <c r="BO148" s="205"/>
      <c r="BP148" s="205"/>
      <c r="BQ148" s="205"/>
      <c r="BR148" s="205"/>
      <c r="BS148" s="205"/>
      <c r="BT148" s="206"/>
      <c r="BU148" s="204">
        <f aca="true" t="shared" si="18" ref="BU148:BU165">BC148</f>
        <v>89838.89</v>
      </c>
      <c r="BV148" s="205"/>
      <c r="BW148" s="205"/>
      <c r="BX148" s="205"/>
      <c r="BY148" s="205"/>
      <c r="BZ148" s="205"/>
      <c r="CA148" s="205"/>
      <c r="CB148" s="205"/>
      <c r="CC148" s="205"/>
      <c r="CD148" s="205"/>
      <c r="CE148" s="205"/>
      <c r="CF148" s="205"/>
      <c r="CG148" s="206"/>
      <c r="CH148" s="204">
        <v>89838.89</v>
      </c>
      <c r="CI148" s="205"/>
      <c r="CJ148" s="205"/>
      <c r="CK148" s="205"/>
      <c r="CL148" s="205"/>
      <c r="CM148" s="205"/>
      <c r="CN148" s="205"/>
      <c r="CO148" s="205"/>
      <c r="CP148" s="205"/>
      <c r="CQ148" s="205"/>
      <c r="CR148" s="205"/>
      <c r="CS148" s="205"/>
      <c r="CT148" s="205"/>
      <c r="CU148" s="205"/>
      <c r="CV148" s="205"/>
      <c r="CW148" s="206"/>
      <c r="CX148" s="204"/>
      <c r="CY148" s="205"/>
      <c r="CZ148" s="205"/>
      <c r="DA148" s="205"/>
      <c r="DB148" s="205"/>
      <c r="DC148" s="205"/>
      <c r="DD148" s="205"/>
      <c r="DE148" s="205"/>
      <c r="DF148" s="205"/>
      <c r="DG148" s="205"/>
      <c r="DH148" s="205"/>
      <c r="DI148" s="205"/>
      <c r="DJ148" s="206"/>
      <c r="DK148" s="296"/>
      <c r="DL148" s="297"/>
      <c r="DM148" s="297"/>
      <c r="DN148" s="297"/>
      <c r="DO148" s="297"/>
      <c r="DP148" s="297"/>
      <c r="DQ148" s="297"/>
      <c r="DR148" s="297"/>
      <c r="DS148" s="297"/>
      <c r="DT148" s="34"/>
      <c r="DU148" s="34"/>
      <c r="DV148" s="34"/>
      <c r="DW148" s="35"/>
      <c r="DX148" s="215">
        <f aca="true" t="shared" si="19" ref="DX148:DX174">CH148</f>
        <v>89838.89</v>
      </c>
      <c r="DY148" s="205"/>
      <c r="DZ148" s="205"/>
      <c r="EA148" s="205"/>
      <c r="EB148" s="205"/>
      <c r="EC148" s="205"/>
      <c r="ED148" s="205"/>
      <c r="EE148" s="205"/>
      <c r="EF148" s="205"/>
      <c r="EG148" s="205"/>
      <c r="EH148" s="205"/>
      <c r="EI148" s="205"/>
      <c r="EJ148" s="206"/>
      <c r="EK148" s="215">
        <f t="shared" si="16"/>
        <v>0</v>
      </c>
      <c r="EL148" s="377"/>
      <c r="EM148" s="377"/>
      <c r="EN148" s="377"/>
      <c r="EO148" s="377"/>
      <c r="EP148" s="377"/>
      <c r="EQ148" s="377"/>
      <c r="ER148" s="377"/>
      <c r="ES148" s="377"/>
      <c r="ET148" s="377"/>
      <c r="EU148" s="377"/>
      <c r="EV148" s="377"/>
      <c r="EW148" s="378"/>
      <c r="EX148" s="270">
        <f t="shared" si="17"/>
        <v>0</v>
      </c>
      <c r="EY148" s="270"/>
      <c r="EZ148" s="270"/>
      <c r="FA148" s="270"/>
      <c r="FB148" s="270"/>
      <c r="FC148" s="270"/>
      <c r="FD148" s="270"/>
      <c r="FE148" s="270"/>
      <c r="FF148" s="270"/>
      <c r="FG148" s="270"/>
      <c r="FH148" s="270"/>
      <c r="FI148" s="270"/>
      <c r="FJ148" s="375"/>
      <c r="FO148" s="39"/>
      <c r="FP148" s="40"/>
      <c r="FQ148" s="40"/>
      <c r="FR148" s="40"/>
      <c r="FS148" s="40"/>
      <c r="FT148" s="40"/>
      <c r="FU148" s="40"/>
      <c r="FV148" s="40"/>
      <c r="FW148" s="40"/>
      <c r="FX148" s="40"/>
      <c r="FY148" s="40"/>
      <c r="FZ148" s="40"/>
      <c r="GA148" s="40"/>
      <c r="GB148" s="40"/>
    </row>
    <row r="149" spans="1:166" s="33" customFormat="1" ht="12.75">
      <c r="A149" s="124" t="s">
        <v>80</v>
      </c>
      <c r="B149" s="124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  <c r="AA149" s="124"/>
      <c r="AB149" s="124"/>
      <c r="AC149" s="124"/>
      <c r="AD149" s="124"/>
      <c r="AE149" s="124"/>
      <c r="AF149" s="124"/>
      <c r="AG149" s="124"/>
      <c r="AH149" s="124"/>
      <c r="AI149" s="124"/>
      <c r="AJ149" s="127"/>
      <c r="AK149" s="336" t="s">
        <v>79</v>
      </c>
      <c r="AL149" s="191"/>
      <c r="AM149" s="191"/>
      <c r="AN149" s="191"/>
      <c r="AO149" s="191"/>
      <c r="AP149" s="192"/>
      <c r="AQ149" s="226" t="s">
        <v>180</v>
      </c>
      <c r="AR149" s="227"/>
      <c r="AS149" s="227"/>
      <c r="AT149" s="227"/>
      <c r="AU149" s="227"/>
      <c r="AV149" s="227"/>
      <c r="AW149" s="227"/>
      <c r="AX149" s="227"/>
      <c r="AY149" s="227"/>
      <c r="AZ149" s="227"/>
      <c r="BA149" s="227"/>
      <c r="BB149" s="228"/>
      <c r="BC149" s="204">
        <v>110595.8</v>
      </c>
      <c r="BD149" s="205"/>
      <c r="BE149" s="205"/>
      <c r="BF149" s="205"/>
      <c r="BG149" s="205"/>
      <c r="BH149" s="205"/>
      <c r="BI149" s="205"/>
      <c r="BJ149" s="205"/>
      <c r="BK149" s="205"/>
      <c r="BL149" s="205"/>
      <c r="BM149" s="205"/>
      <c r="BN149" s="205"/>
      <c r="BO149" s="205"/>
      <c r="BP149" s="205"/>
      <c r="BQ149" s="205"/>
      <c r="BR149" s="205"/>
      <c r="BS149" s="205"/>
      <c r="BT149" s="206"/>
      <c r="BU149" s="204">
        <f t="shared" si="18"/>
        <v>110595.8</v>
      </c>
      <c r="BV149" s="205"/>
      <c r="BW149" s="205"/>
      <c r="BX149" s="205"/>
      <c r="BY149" s="205"/>
      <c r="BZ149" s="205"/>
      <c r="CA149" s="205"/>
      <c r="CB149" s="205"/>
      <c r="CC149" s="205"/>
      <c r="CD149" s="205"/>
      <c r="CE149" s="205"/>
      <c r="CF149" s="205"/>
      <c r="CG149" s="206"/>
      <c r="CH149" s="204">
        <v>110426.8</v>
      </c>
      <c r="CI149" s="205"/>
      <c r="CJ149" s="205"/>
      <c r="CK149" s="205"/>
      <c r="CL149" s="205"/>
      <c r="CM149" s="205"/>
      <c r="CN149" s="205"/>
      <c r="CO149" s="205"/>
      <c r="CP149" s="205"/>
      <c r="CQ149" s="205"/>
      <c r="CR149" s="205"/>
      <c r="CS149" s="205"/>
      <c r="CT149" s="205"/>
      <c r="CU149" s="205"/>
      <c r="CV149" s="205"/>
      <c r="CW149" s="206"/>
      <c r="CX149" s="204"/>
      <c r="CY149" s="205"/>
      <c r="CZ149" s="205"/>
      <c r="DA149" s="205"/>
      <c r="DB149" s="205"/>
      <c r="DC149" s="205"/>
      <c r="DD149" s="205"/>
      <c r="DE149" s="205"/>
      <c r="DF149" s="205"/>
      <c r="DG149" s="205"/>
      <c r="DH149" s="205"/>
      <c r="DI149" s="205"/>
      <c r="DJ149" s="206"/>
      <c r="DK149" s="296"/>
      <c r="DL149" s="297"/>
      <c r="DM149" s="297"/>
      <c r="DN149" s="297"/>
      <c r="DO149" s="297"/>
      <c r="DP149" s="297"/>
      <c r="DQ149" s="297"/>
      <c r="DR149" s="297"/>
      <c r="DS149" s="297"/>
      <c r="DT149" s="34"/>
      <c r="DU149" s="34"/>
      <c r="DV149" s="34"/>
      <c r="DW149" s="35"/>
      <c r="DX149" s="278">
        <f t="shared" si="19"/>
        <v>110426.8</v>
      </c>
      <c r="DY149" s="278"/>
      <c r="DZ149" s="278"/>
      <c r="EA149" s="278"/>
      <c r="EB149" s="278"/>
      <c r="EC149" s="278"/>
      <c r="ED149" s="278"/>
      <c r="EE149" s="278"/>
      <c r="EF149" s="278"/>
      <c r="EG149" s="278"/>
      <c r="EH149" s="278"/>
      <c r="EI149" s="278"/>
      <c r="EJ149" s="278"/>
      <c r="EK149" s="278">
        <f t="shared" si="16"/>
        <v>169</v>
      </c>
      <c r="EL149" s="278"/>
      <c r="EM149" s="278"/>
      <c r="EN149" s="278"/>
      <c r="EO149" s="278"/>
      <c r="EP149" s="278"/>
      <c r="EQ149" s="278"/>
      <c r="ER149" s="278"/>
      <c r="ES149" s="278"/>
      <c r="ET149" s="278"/>
      <c r="EU149" s="278"/>
      <c r="EV149" s="278"/>
      <c r="EW149" s="278"/>
      <c r="EX149" s="270">
        <f t="shared" si="17"/>
        <v>169</v>
      </c>
      <c r="EY149" s="270"/>
      <c r="EZ149" s="270"/>
      <c r="FA149" s="270"/>
      <c r="FB149" s="270"/>
      <c r="FC149" s="270"/>
      <c r="FD149" s="270"/>
      <c r="FE149" s="270"/>
      <c r="FF149" s="270"/>
      <c r="FG149" s="270"/>
      <c r="FH149" s="270"/>
      <c r="FI149" s="270"/>
      <c r="FJ149" s="375"/>
    </row>
    <row r="150" spans="1:166" s="33" customFormat="1" ht="25.5" customHeight="1">
      <c r="A150" s="253" t="s">
        <v>102</v>
      </c>
      <c r="B150" s="254"/>
      <c r="C150" s="254"/>
      <c r="D150" s="254"/>
      <c r="E150" s="254"/>
      <c r="F150" s="254"/>
      <c r="G150" s="254"/>
      <c r="H150" s="254"/>
      <c r="I150" s="254"/>
      <c r="J150" s="254"/>
      <c r="K150" s="254"/>
      <c r="L150" s="254"/>
      <c r="M150" s="254"/>
      <c r="N150" s="254"/>
      <c r="O150" s="254"/>
      <c r="P150" s="254"/>
      <c r="Q150" s="254"/>
      <c r="R150" s="254"/>
      <c r="S150" s="254"/>
      <c r="T150" s="254"/>
      <c r="U150" s="254"/>
      <c r="V150" s="254"/>
      <c r="W150" s="254"/>
      <c r="X150" s="254"/>
      <c r="Y150" s="254"/>
      <c r="Z150" s="254"/>
      <c r="AA150" s="254"/>
      <c r="AB150" s="254"/>
      <c r="AC150" s="254"/>
      <c r="AD150" s="254"/>
      <c r="AE150" s="254"/>
      <c r="AF150" s="254"/>
      <c r="AG150" s="254"/>
      <c r="AH150" s="254"/>
      <c r="AI150" s="254"/>
      <c r="AJ150" s="255"/>
      <c r="AK150" s="304"/>
      <c r="AL150" s="257"/>
      <c r="AM150" s="257"/>
      <c r="AN150" s="257"/>
      <c r="AO150" s="257"/>
      <c r="AP150" s="258"/>
      <c r="AQ150" s="305" t="s">
        <v>103</v>
      </c>
      <c r="AR150" s="257"/>
      <c r="AS150" s="257"/>
      <c r="AT150" s="257"/>
      <c r="AU150" s="257"/>
      <c r="AV150" s="257"/>
      <c r="AW150" s="257"/>
      <c r="AX150" s="257"/>
      <c r="AY150" s="257"/>
      <c r="AZ150" s="257"/>
      <c r="BA150" s="257"/>
      <c r="BB150" s="258"/>
      <c r="BC150" s="213">
        <f>BC154+BC151</f>
        <v>948087.96</v>
      </c>
      <c r="BD150" s="214"/>
      <c r="BE150" s="214"/>
      <c r="BF150" s="214"/>
      <c r="BG150" s="214"/>
      <c r="BH150" s="214"/>
      <c r="BI150" s="214"/>
      <c r="BJ150" s="214"/>
      <c r="BK150" s="214"/>
      <c r="BL150" s="214"/>
      <c r="BM150" s="214"/>
      <c r="BN150" s="214"/>
      <c r="BO150" s="214"/>
      <c r="BP150" s="214"/>
      <c r="BQ150" s="214"/>
      <c r="BR150" s="214"/>
      <c r="BS150" s="214"/>
      <c r="BT150" s="249"/>
      <c r="BU150" s="213">
        <f t="shared" si="18"/>
        <v>948087.96</v>
      </c>
      <c r="BV150" s="214"/>
      <c r="BW150" s="214"/>
      <c r="BX150" s="214"/>
      <c r="BY150" s="214"/>
      <c r="BZ150" s="214"/>
      <c r="CA150" s="214"/>
      <c r="CB150" s="214"/>
      <c r="CC150" s="214"/>
      <c r="CD150" s="214"/>
      <c r="CE150" s="214"/>
      <c r="CF150" s="214"/>
      <c r="CG150" s="249"/>
      <c r="CH150" s="213">
        <f>CH154+CH151</f>
        <v>942576.62</v>
      </c>
      <c r="CI150" s="214"/>
      <c r="CJ150" s="214"/>
      <c r="CK150" s="214"/>
      <c r="CL150" s="214"/>
      <c r="CM150" s="214"/>
      <c r="CN150" s="214"/>
      <c r="CO150" s="214"/>
      <c r="CP150" s="214"/>
      <c r="CQ150" s="214"/>
      <c r="CR150" s="214"/>
      <c r="CS150" s="214"/>
      <c r="CT150" s="43"/>
      <c r="CU150" s="43"/>
      <c r="CV150" s="43"/>
      <c r="CW150" s="42"/>
      <c r="CX150" s="213"/>
      <c r="CY150" s="292"/>
      <c r="CZ150" s="292"/>
      <c r="DA150" s="292"/>
      <c r="DB150" s="292"/>
      <c r="DC150" s="292"/>
      <c r="DD150" s="292"/>
      <c r="DE150" s="239"/>
      <c r="DF150" s="239"/>
      <c r="DG150" s="239"/>
      <c r="DH150" s="239"/>
      <c r="DI150" s="239"/>
      <c r="DJ150" s="239"/>
      <c r="DK150" s="239"/>
      <c r="DL150" s="239"/>
      <c r="DM150" s="239"/>
      <c r="DN150" s="239"/>
      <c r="DO150" s="239"/>
      <c r="DP150" s="239"/>
      <c r="DQ150" s="239"/>
      <c r="DR150" s="44"/>
      <c r="DS150" s="44"/>
      <c r="DT150" s="24"/>
      <c r="DU150" s="24"/>
      <c r="DV150" s="24"/>
      <c r="DW150" s="25"/>
      <c r="DX150" s="291">
        <f t="shared" si="19"/>
        <v>942576.62</v>
      </c>
      <c r="DY150" s="291"/>
      <c r="DZ150" s="291"/>
      <c r="EA150" s="291"/>
      <c r="EB150" s="291"/>
      <c r="EC150" s="291"/>
      <c r="ED150" s="291"/>
      <c r="EE150" s="291"/>
      <c r="EF150" s="291"/>
      <c r="EG150" s="291"/>
      <c r="EH150" s="291"/>
      <c r="EI150" s="291"/>
      <c r="EJ150" s="291"/>
      <c r="EK150" s="291">
        <f t="shared" si="16"/>
        <v>5511.339999999967</v>
      </c>
      <c r="EL150" s="291"/>
      <c r="EM150" s="291"/>
      <c r="EN150" s="291"/>
      <c r="EO150" s="291"/>
      <c r="EP150" s="291"/>
      <c r="EQ150" s="291"/>
      <c r="ER150" s="291"/>
      <c r="ES150" s="291"/>
      <c r="ET150" s="291"/>
      <c r="EU150" s="291"/>
      <c r="EV150" s="291"/>
      <c r="EW150" s="291"/>
      <c r="EX150" s="287">
        <f>BU150-DX150</f>
        <v>5511.339999999967</v>
      </c>
      <c r="EY150" s="288"/>
      <c r="EZ150" s="288"/>
      <c r="FA150" s="288"/>
      <c r="FB150" s="288"/>
      <c r="FC150" s="288"/>
      <c r="FD150" s="288"/>
      <c r="FE150" s="288"/>
      <c r="FF150" s="288"/>
      <c r="FG150" s="288"/>
      <c r="FH150" s="288"/>
      <c r="FI150" s="289"/>
      <c r="FJ150" s="46"/>
    </row>
    <row r="151" spans="1:166" s="33" customFormat="1" ht="36.75" customHeight="1">
      <c r="A151" s="253" t="s">
        <v>303</v>
      </c>
      <c r="B151" s="254"/>
      <c r="C151" s="254"/>
      <c r="D151" s="254"/>
      <c r="E151" s="254"/>
      <c r="F151" s="254"/>
      <c r="G151" s="254"/>
      <c r="H151" s="254"/>
      <c r="I151" s="254"/>
      <c r="J151" s="254"/>
      <c r="K151" s="254"/>
      <c r="L151" s="254"/>
      <c r="M151" s="254"/>
      <c r="N151" s="254"/>
      <c r="O151" s="254"/>
      <c r="P151" s="254"/>
      <c r="Q151" s="254"/>
      <c r="R151" s="254"/>
      <c r="S151" s="254"/>
      <c r="T151" s="254"/>
      <c r="U151" s="254"/>
      <c r="V151" s="254"/>
      <c r="W151" s="254"/>
      <c r="X151" s="254"/>
      <c r="Y151" s="254"/>
      <c r="Z151" s="254"/>
      <c r="AA151" s="254"/>
      <c r="AB151" s="254"/>
      <c r="AC151" s="254"/>
      <c r="AD151" s="254"/>
      <c r="AE151" s="254"/>
      <c r="AF151" s="254"/>
      <c r="AG151" s="254"/>
      <c r="AH151" s="254"/>
      <c r="AI151" s="254"/>
      <c r="AJ151" s="255"/>
      <c r="AK151" s="304"/>
      <c r="AL151" s="191"/>
      <c r="AM151" s="191"/>
      <c r="AN151" s="191"/>
      <c r="AO151" s="191"/>
      <c r="AP151" s="192"/>
      <c r="AQ151" s="305" t="s">
        <v>304</v>
      </c>
      <c r="AR151" s="191"/>
      <c r="AS151" s="191"/>
      <c r="AT151" s="191"/>
      <c r="AU151" s="191"/>
      <c r="AV151" s="191"/>
      <c r="AW151" s="191"/>
      <c r="AX151" s="191"/>
      <c r="AY151" s="191"/>
      <c r="AZ151" s="191"/>
      <c r="BA151" s="191"/>
      <c r="BB151" s="192"/>
      <c r="BC151" s="213">
        <f>BC152+BC153</f>
        <v>9601.45</v>
      </c>
      <c r="BD151" s="205"/>
      <c r="BE151" s="205"/>
      <c r="BF151" s="205"/>
      <c r="BG151" s="205"/>
      <c r="BH151" s="205"/>
      <c r="BI151" s="205"/>
      <c r="BJ151" s="205"/>
      <c r="BK151" s="205"/>
      <c r="BL151" s="205"/>
      <c r="BM151" s="205"/>
      <c r="BN151" s="205"/>
      <c r="BO151" s="205"/>
      <c r="BP151" s="205"/>
      <c r="BQ151" s="205"/>
      <c r="BR151" s="205"/>
      <c r="BS151" s="205"/>
      <c r="BT151" s="206"/>
      <c r="BU151" s="213">
        <f>BC151</f>
        <v>9601.45</v>
      </c>
      <c r="BV151" s="205"/>
      <c r="BW151" s="205"/>
      <c r="BX151" s="205"/>
      <c r="BY151" s="205"/>
      <c r="BZ151" s="205"/>
      <c r="CA151" s="205"/>
      <c r="CB151" s="205"/>
      <c r="CC151" s="205"/>
      <c r="CD151" s="205"/>
      <c r="CE151" s="205"/>
      <c r="CF151" s="205"/>
      <c r="CG151" s="206"/>
      <c r="CH151" s="213">
        <f>CH152+CH153</f>
        <v>9601.45</v>
      </c>
      <c r="CI151" s="205"/>
      <c r="CJ151" s="205"/>
      <c r="CK151" s="205"/>
      <c r="CL151" s="205"/>
      <c r="CM151" s="205"/>
      <c r="CN151" s="205"/>
      <c r="CO151" s="205"/>
      <c r="CP151" s="205"/>
      <c r="CQ151" s="205"/>
      <c r="CR151" s="205"/>
      <c r="CS151" s="205"/>
      <c r="CT151" s="43"/>
      <c r="CU151" s="43"/>
      <c r="CV151" s="43"/>
      <c r="CW151" s="42"/>
      <c r="CX151" s="213"/>
      <c r="CY151" s="188"/>
      <c r="CZ151" s="188"/>
      <c r="DA151" s="188"/>
      <c r="DB151" s="188"/>
      <c r="DC151" s="188"/>
      <c r="DD151" s="188"/>
      <c r="DE151" s="188"/>
      <c r="DF151" s="188"/>
      <c r="DG151" s="188"/>
      <c r="DH151" s="188"/>
      <c r="DI151" s="188"/>
      <c r="DJ151" s="188"/>
      <c r="DK151" s="188"/>
      <c r="DL151" s="188"/>
      <c r="DM151" s="188"/>
      <c r="DN151" s="188"/>
      <c r="DO151" s="188"/>
      <c r="DP151" s="188"/>
      <c r="DQ151" s="188"/>
      <c r="DR151" s="44"/>
      <c r="DS151" s="44"/>
      <c r="DT151" s="24"/>
      <c r="DU151" s="24"/>
      <c r="DV151" s="24"/>
      <c r="DW151" s="25"/>
      <c r="DX151" s="316">
        <f>CH151</f>
        <v>9601.45</v>
      </c>
      <c r="DY151" s="205"/>
      <c r="DZ151" s="205"/>
      <c r="EA151" s="205"/>
      <c r="EB151" s="205"/>
      <c r="EC151" s="205"/>
      <c r="ED151" s="205"/>
      <c r="EE151" s="205"/>
      <c r="EF151" s="205"/>
      <c r="EG151" s="205"/>
      <c r="EH151" s="205"/>
      <c r="EI151" s="205"/>
      <c r="EJ151" s="206"/>
      <c r="EK151" s="316">
        <f>BC151-CH151</f>
        <v>0</v>
      </c>
      <c r="EL151" s="205"/>
      <c r="EM151" s="205"/>
      <c r="EN151" s="205"/>
      <c r="EO151" s="205"/>
      <c r="EP151" s="205"/>
      <c r="EQ151" s="205"/>
      <c r="ER151" s="205"/>
      <c r="ES151" s="205"/>
      <c r="ET151" s="205"/>
      <c r="EU151" s="205"/>
      <c r="EV151" s="206"/>
      <c r="EW151" s="115"/>
      <c r="EX151" s="287">
        <f>BU151-CH151</f>
        <v>0</v>
      </c>
      <c r="EY151" s="205"/>
      <c r="EZ151" s="205"/>
      <c r="FA151" s="205"/>
      <c r="FB151" s="205"/>
      <c r="FC151" s="205"/>
      <c r="FD151" s="205"/>
      <c r="FE151" s="205"/>
      <c r="FF151" s="205"/>
      <c r="FG151" s="205"/>
      <c r="FH151" s="205"/>
      <c r="FI151" s="206"/>
      <c r="FJ151" s="46"/>
    </row>
    <row r="152" spans="1:166" s="33" customFormat="1" ht="25.5" customHeight="1">
      <c r="A152" s="124" t="s">
        <v>58</v>
      </c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  <c r="Z152" s="124"/>
      <c r="AA152" s="124"/>
      <c r="AB152" s="124"/>
      <c r="AC152" s="124"/>
      <c r="AD152" s="124"/>
      <c r="AE152" s="124"/>
      <c r="AF152" s="124"/>
      <c r="AG152" s="124"/>
      <c r="AH152" s="124"/>
      <c r="AI152" s="124"/>
      <c r="AJ152" s="124"/>
      <c r="AK152" s="336" t="s">
        <v>59</v>
      </c>
      <c r="AL152" s="191"/>
      <c r="AM152" s="191"/>
      <c r="AN152" s="191"/>
      <c r="AO152" s="191"/>
      <c r="AP152" s="192"/>
      <c r="AQ152" s="342" t="s">
        <v>305</v>
      </c>
      <c r="AR152" s="310"/>
      <c r="AS152" s="310"/>
      <c r="AT152" s="310"/>
      <c r="AU152" s="310"/>
      <c r="AV152" s="310"/>
      <c r="AW152" s="310"/>
      <c r="AX152" s="310"/>
      <c r="AY152" s="310"/>
      <c r="AZ152" s="310"/>
      <c r="BA152" s="310"/>
      <c r="BB152" s="311"/>
      <c r="BC152" s="204">
        <v>7374.35</v>
      </c>
      <c r="BD152" s="185"/>
      <c r="BE152" s="185"/>
      <c r="BF152" s="185"/>
      <c r="BG152" s="185"/>
      <c r="BH152" s="185"/>
      <c r="BI152" s="185"/>
      <c r="BJ152" s="185"/>
      <c r="BK152" s="185"/>
      <c r="BL152" s="185"/>
      <c r="BM152" s="185"/>
      <c r="BN152" s="185"/>
      <c r="BO152" s="185"/>
      <c r="BP152" s="185"/>
      <c r="BQ152" s="185"/>
      <c r="BR152" s="185"/>
      <c r="BS152" s="185"/>
      <c r="BT152" s="186"/>
      <c r="BU152" s="204">
        <f>BC152</f>
        <v>7374.35</v>
      </c>
      <c r="BV152" s="185"/>
      <c r="BW152" s="185"/>
      <c r="BX152" s="185"/>
      <c r="BY152" s="185"/>
      <c r="BZ152" s="185"/>
      <c r="CA152" s="185"/>
      <c r="CB152" s="185"/>
      <c r="CC152" s="185"/>
      <c r="CD152" s="185"/>
      <c r="CE152" s="185"/>
      <c r="CF152" s="185"/>
      <c r="CG152" s="186"/>
      <c r="CH152" s="204">
        <v>7374.35</v>
      </c>
      <c r="CI152" s="185"/>
      <c r="CJ152" s="185"/>
      <c r="CK152" s="185"/>
      <c r="CL152" s="185"/>
      <c r="CM152" s="185"/>
      <c r="CN152" s="185"/>
      <c r="CO152" s="185"/>
      <c r="CP152" s="185"/>
      <c r="CQ152" s="185"/>
      <c r="CR152" s="185"/>
      <c r="CS152" s="185"/>
      <c r="CT152" s="80"/>
      <c r="CU152" s="80"/>
      <c r="CV152" s="80"/>
      <c r="CW152" s="81"/>
      <c r="CX152" s="204"/>
      <c r="CY152" s="197"/>
      <c r="CZ152" s="197"/>
      <c r="DA152" s="197"/>
      <c r="DB152" s="197"/>
      <c r="DC152" s="197"/>
      <c r="DD152" s="197"/>
      <c r="DE152" s="197"/>
      <c r="DF152" s="197"/>
      <c r="DG152" s="197"/>
      <c r="DH152" s="197"/>
      <c r="DI152" s="197"/>
      <c r="DJ152" s="197"/>
      <c r="DK152" s="197"/>
      <c r="DL152" s="197"/>
      <c r="DM152" s="197"/>
      <c r="DN152" s="197"/>
      <c r="DO152" s="197"/>
      <c r="DP152" s="197"/>
      <c r="DQ152" s="197"/>
      <c r="DR152" s="82"/>
      <c r="DS152" s="82"/>
      <c r="DT152" s="34"/>
      <c r="DU152" s="34"/>
      <c r="DV152" s="34"/>
      <c r="DW152" s="35"/>
      <c r="DX152" s="215">
        <f>CH152</f>
        <v>7374.35</v>
      </c>
      <c r="DY152" s="185"/>
      <c r="DZ152" s="185"/>
      <c r="EA152" s="185"/>
      <c r="EB152" s="185"/>
      <c r="EC152" s="185"/>
      <c r="ED152" s="185"/>
      <c r="EE152" s="185"/>
      <c r="EF152" s="185"/>
      <c r="EG152" s="185"/>
      <c r="EH152" s="185"/>
      <c r="EI152" s="185"/>
      <c r="EJ152" s="186"/>
      <c r="EK152" s="215">
        <f>BC152-CH152</f>
        <v>0</v>
      </c>
      <c r="EL152" s="185"/>
      <c r="EM152" s="185"/>
      <c r="EN152" s="185"/>
      <c r="EO152" s="185"/>
      <c r="EP152" s="185"/>
      <c r="EQ152" s="185"/>
      <c r="ER152" s="185"/>
      <c r="ES152" s="185"/>
      <c r="ET152" s="185"/>
      <c r="EU152" s="185"/>
      <c r="EV152" s="186"/>
      <c r="EW152" s="102"/>
      <c r="EX152" s="212">
        <f>BU152-CH152</f>
        <v>0</v>
      </c>
      <c r="EY152" s="185"/>
      <c r="EZ152" s="185"/>
      <c r="FA152" s="185"/>
      <c r="FB152" s="185"/>
      <c r="FC152" s="185"/>
      <c r="FD152" s="185"/>
      <c r="FE152" s="185"/>
      <c r="FF152" s="185"/>
      <c r="FG152" s="185"/>
      <c r="FH152" s="185"/>
      <c r="FI152" s="186"/>
      <c r="FJ152" s="46"/>
    </row>
    <row r="153" spans="1:166" s="33" customFormat="1" ht="25.5" customHeight="1">
      <c r="A153" s="124" t="s">
        <v>62</v>
      </c>
      <c r="B153" s="124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  <c r="Z153" s="124"/>
      <c r="AA153" s="124"/>
      <c r="AB153" s="124"/>
      <c r="AC153" s="124"/>
      <c r="AD153" s="124"/>
      <c r="AE153" s="124"/>
      <c r="AF153" s="124"/>
      <c r="AG153" s="124"/>
      <c r="AH153" s="124"/>
      <c r="AI153" s="124"/>
      <c r="AJ153" s="124"/>
      <c r="AK153" s="336" t="s">
        <v>63</v>
      </c>
      <c r="AL153" s="191"/>
      <c r="AM153" s="191"/>
      <c r="AN153" s="191"/>
      <c r="AO153" s="191"/>
      <c r="AP153" s="192"/>
      <c r="AQ153" s="342" t="s">
        <v>305</v>
      </c>
      <c r="AR153" s="310"/>
      <c r="AS153" s="310"/>
      <c r="AT153" s="310"/>
      <c r="AU153" s="310"/>
      <c r="AV153" s="310"/>
      <c r="AW153" s="310"/>
      <c r="AX153" s="310"/>
      <c r="AY153" s="310"/>
      <c r="AZ153" s="310"/>
      <c r="BA153" s="310"/>
      <c r="BB153" s="311"/>
      <c r="BC153" s="204">
        <v>2227.1</v>
      </c>
      <c r="BD153" s="185"/>
      <c r="BE153" s="185"/>
      <c r="BF153" s="185"/>
      <c r="BG153" s="185"/>
      <c r="BH153" s="185"/>
      <c r="BI153" s="185"/>
      <c r="BJ153" s="185"/>
      <c r="BK153" s="185"/>
      <c r="BL153" s="185"/>
      <c r="BM153" s="185"/>
      <c r="BN153" s="185"/>
      <c r="BO153" s="185"/>
      <c r="BP153" s="185"/>
      <c r="BQ153" s="185"/>
      <c r="BR153" s="185"/>
      <c r="BS153" s="185"/>
      <c r="BT153" s="186"/>
      <c r="BU153" s="204">
        <f>BC153</f>
        <v>2227.1</v>
      </c>
      <c r="BV153" s="185"/>
      <c r="BW153" s="185"/>
      <c r="BX153" s="185"/>
      <c r="BY153" s="185"/>
      <c r="BZ153" s="185"/>
      <c r="CA153" s="185"/>
      <c r="CB153" s="185"/>
      <c r="CC153" s="185"/>
      <c r="CD153" s="185"/>
      <c r="CE153" s="185"/>
      <c r="CF153" s="185"/>
      <c r="CG153" s="186"/>
      <c r="CH153" s="204">
        <v>2227.1</v>
      </c>
      <c r="CI153" s="185"/>
      <c r="CJ153" s="185"/>
      <c r="CK153" s="185"/>
      <c r="CL153" s="185"/>
      <c r="CM153" s="185"/>
      <c r="CN153" s="185"/>
      <c r="CO153" s="185"/>
      <c r="CP153" s="185"/>
      <c r="CQ153" s="185"/>
      <c r="CR153" s="185"/>
      <c r="CS153" s="185"/>
      <c r="CT153" s="80"/>
      <c r="CU153" s="80"/>
      <c r="CV153" s="80"/>
      <c r="CW153" s="81"/>
      <c r="CX153" s="204"/>
      <c r="CY153" s="197"/>
      <c r="CZ153" s="197"/>
      <c r="DA153" s="197"/>
      <c r="DB153" s="197"/>
      <c r="DC153" s="197"/>
      <c r="DD153" s="197"/>
      <c r="DE153" s="197"/>
      <c r="DF153" s="197"/>
      <c r="DG153" s="197"/>
      <c r="DH153" s="197"/>
      <c r="DI153" s="197"/>
      <c r="DJ153" s="197"/>
      <c r="DK153" s="197"/>
      <c r="DL153" s="197"/>
      <c r="DM153" s="197"/>
      <c r="DN153" s="197"/>
      <c r="DO153" s="197"/>
      <c r="DP153" s="197"/>
      <c r="DQ153" s="197"/>
      <c r="DR153" s="82"/>
      <c r="DS153" s="82"/>
      <c r="DT153" s="34"/>
      <c r="DU153" s="34"/>
      <c r="DV153" s="34"/>
      <c r="DW153" s="35"/>
      <c r="DX153" s="215">
        <f>CH153</f>
        <v>2227.1</v>
      </c>
      <c r="DY153" s="185"/>
      <c r="DZ153" s="185"/>
      <c r="EA153" s="185"/>
      <c r="EB153" s="185"/>
      <c r="EC153" s="185"/>
      <c r="ED153" s="185"/>
      <c r="EE153" s="185"/>
      <c r="EF153" s="185"/>
      <c r="EG153" s="185"/>
      <c r="EH153" s="185"/>
      <c r="EI153" s="185"/>
      <c r="EJ153" s="186"/>
      <c r="EK153" s="215">
        <f>BC153-CH153</f>
        <v>0</v>
      </c>
      <c r="EL153" s="185"/>
      <c r="EM153" s="185"/>
      <c r="EN153" s="185"/>
      <c r="EO153" s="185"/>
      <c r="EP153" s="185"/>
      <c r="EQ153" s="185"/>
      <c r="ER153" s="185"/>
      <c r="ES153" s="185"/>
      <c r="ET153" s="185"/>
      <c r="EU153" s="185"/>
      <c r="EV153" s="186"/>
      <c r="EW153" s="102"/>
      <c r="EX153" s="212">
        <f>BU153-CH153</f>
        <v>0</v>
      </c>
      <c r="EY153" s="185"/>
      <c r="EZ153" s="185"/>
      <c r="FA153" s="185"/>
      <c r="FB153" s="185"/>
      <c r="FC153" s="185"/>
      <c r="FD153" s="185"/>
      <c r="FE153" s="185"/>
      <c r="FF153" s="185"/>
      <c r="FG153" s="185"/>
      <c r="FH153" s="185"/>
      <c r="FI153" s="186"/>
      <c r="FJ153" s="46"/>
    </row>
    <row r="154" spans="1:166" s="30" customFormat="1" ht="27" customHeight="1">
      <c r="A154" s="253" t="s">
        <v>99</v>
      </c>
      <c r="B154" s="254"/>
      <c r="C154" s="254"/>
      <c r="D154" s="254"/>
      <c r="E154" s="254"/>
      <c r="F154" s="254"/>
      <c r="G154" s="254"/>
      <c r="H154" s="254"/>
      <c r="I154" s="254"/>
      <c r="J154" s="254"/>
      <c r="K154" s="254"/>
      <c r="L154" s="254"/>
      <c r="M154" s="254"/>
      <c r="N154" s="254"/>
      <c r="O154" s="254"/>
      <c r="P154" s="254"/>
      <c r="Q154" s="254"/>
      <c r="R154" s="254"/>
      <c r="S154" s="254"/>
      <c r="T154" s="254"/>
      <c r="U154" s="254"/>
      <c r="V154" s="254"/>
      <c r="W154" s="254"/>
      <c r="X154" s="254"/>
      <c r="Y154" s="254"/>
      <c r="Z154" s="254"/>
      <c r="AA154" s="254"/>
      <c r="AB154" s="254"/>
      <c r="AC154" s="254"/>
      <c r="AD154" s="254"/>
      <c r="AE154" s="254"/>
      <c r="AF154" s="254"/>
      <c r="AG154" s="254"/>
      <c r="AH154" s="254"/>
      <c r="AI154" s="254"/>
      <c r="AJ154" s="255"/>
      <c r="AK154" s="304"/>
      <c r="AL154" s="257"/>
      <c r="AM154" s="257"/>
      <c r="AN154" s="257"/>
      <c r="AO154" s="257"/>
      <c r="AP154" s="258"/>
      <c r="AQ154" s="305" t="s">
        <v>181</v>
      </c>
      <c r="AR154" s="257"/>
      <c r="AS154" s="257"/>
      <c r="AT154" s="257"/>
      <c r="AU154" s="257"/>
      <c r="AV154" s="257"/>
      <c r="AW154" s="257"/>
      <c r="AX154" s="257"/>
      <c r="AY154" s="257"/>
      <c r="AZ154" s="257"/>
      <c r="BA154" s="257"/>
      <c r="BB154" s="258"/>
      <c r="BC154" s="213">
        <f>BC155+BC156+BC157+BC158+BC159+BC160+BC161</f>
        <v>938486.51</v>
      </c>
      <c r="BD154" s="214"/>
      <c r="BE154" s="214"/>
      <c r="BF154" s="214"/>
      <c r="BG154" s="214"/>
      <c r="BH154" s="214"/>
      <c r="BI154" s="214"/>
      <c r="BJ154" s="214"/>
      <c r="BK154" s="214"/>
      <c r="BL154" s="214"/>
      <c r="BM154" s="214"/>
      <c r="BN154" s="214"/>
      <c r="BO154" s="214"/>
      <c r="BP154" s="214"/>
      <c r="BQ154" s="214"/>
      <c r="BR154" s="214"/>
      <c r="BS154" s="214"/>
      <c r="BT154" s="249"/>
      <c r="BU154" s="213">
        <f t="shared" si="18"/>
        <v>938486.51</v>
      </c>
      <c r="BV154" s="214"/>
      <c r="BW154" s="214"/>
      <c r="BX154" s="214"/>
      <c r="BY154" s="214"/>
      <c r="BZ154" s="214"/>
      <c r="CA154" s="214"/>
      <c r="CB154" s="214"/>
      <c r="CC154" s="214"/>
      <c r="CD154" s="214"/>
      <c r="CE154" s="214"/>
      <c r="CF154" s="214"/>
      <c r="CG154" s="249"/>
      <c r="CH154" s="213">
        <f>CH155+CH156+CH157+CH158+CH159+CH160+CH161</f>
        <v>932975.17</v>
      </c>
      <c r="CI154" s="214"/>
      <c r="CJ154" s="214"/>
      <c r="CK154" s="214"/>
      <c r="CL154" s="214"/>
      <c r="CM154" s="214"/>
      <c r="CN154" s="214"/>
      <c r="CO154" s="214"/>
      <c r="CP154" s="214"/>
      <c r="CQ154" s="214"/>
      <c r="CR154" s="214"/>
      <c r="CS154" s="214"/>
      <c r="CT154" s="43"/>
      <c r="CU154" s="43"/>
      <c r="CV154" s="43"/>
      <c r="CW154" s="42"/>
      <c r="CX154" s="213"/>
      <c r="CY154" s="292"/>
      <c r="CZ154" s="292"/>
      <c r="DA154" s="292"/>
      <c r="DB154" s="292"/>
      <c r="DC154" s="292"/>
      <c r="DD154" s="292"/>
      <c r="DE154" s="239"/>
      <c r="DF154" s="239"/>
      <c r="DG154" s="239"/>
      <c r="DH154" s="239"/>
      <c r="DI154" s="239"/>
      <c r="DJ154" s="239"/>
      <c r="DK154" s="239"/>
      <c r="DL154" s="239"/>
      <c r="DM154" s="239"/>
      <c r="DN154" s="239"/>
      <c r="DO154" s="239"/>
      <c r="DP154" s="239"/>
      <c r="DQ154" s="239"/>
      <c r="DR154" s="44"/>
      <c r="DS154" s="44"/>
      <c r="DT154" s="24"/>
      <c r="DU154" s="24"/>
      <c r="DV154" s="24"/>
      <c r="DW154" s="25"/>
      <c r="DX154" s="291">
        <f t="shared" si="19"/>
        <v>932975.17</v>
      </c>
      <c r="DY154" s="291"/>
      <c r="DZ154" s="291"/>
      <c r="EA154" s="291"/>
      <c r="EB154" s="291"/>
      <c r="EC154" s="291"/>
      <c r="ED154" s="291"/>
      <c r="EE154" s="291"/>
      <c r="EF154" s="291"/>
      <c r="EG154" s="291"/>
      <c r="EH154" s="291"/>
      <c r="EI154" s="291"/>
      <c r="EJ154" s="291"/>
      <c r="EK154" s="291">
        <f t="shared" si="16"/>
        <v>5511.339999999967</v>
      </c>
      <c r="EL154" s="291"/>
      <c r="EM154" s="291"/>
      <c r="EN154" s="291"/>
      <c r="EO154" s="291"/>
      <c r="EP154" s="291"/>
      <c r="EQ154" s="291"/>
      <c r="ER154" s="291"/>
      <c r="ES154" s="291"/>
      <c r="ET154" s="291"/>
      <c r="EU154" s="291"/>
      <c r="EV154" s="291"/>
      <c r="EW154" s="291"/>
      <c r="EX154" s="287">
        <f aca="true" t="shared" si="20" ref="EX154:EX161">SUM(BU154-DX154)</f>
        <v>5511.339999999967</v>
      </c>
      <c r="EY154" s="288"/>
      <c r="EZ154" s="288"/>
      <c r="FA154" s="288"/>
      <c r="FB154" s="288"/>
      <c r="FC154" s="288"/>
      <c r="FD154" s="288"/>
      <c r="FE154" s="288"/>
      <c r="FF154" s="288"/>
      <c r="FG154" s="288"/>
      <c r="FH154" s="288"/>
      <c r="FI154" s="289"/>
      <c r="FJ154" s="46"/>
    </row>
    <row r="155" spans="1:166" s="26" customFormat="1" ht="12.75">
      <c r="A155" s="124" t="s">
        <v>58</v>
      </c>
      <c r="B155" s="124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4"/>
      <c r="AA155" s="124"/>
      <c r="AB155" s="124"/>
      <c r="AC155" s="124"/>
      <c r="AD155" s="124"/>
      <c r="AE155" s="124"/>
      <c r="AF155" s="124"/>
      <c r="AG155" s="124"/>
      <c r="AH155" s="124"/>
      <c r="AI155" s="124"/>
      <c r="AJ155" s="124"/>
      <c r="AK155" s="336" t="s">
        <v>59</v>
      </c>
      <c r="AL155" s="191"/>
      <c r="AM155" s="191"/>
      <c r="AN155" s="191"/>
      <c r="AO155" s="191"/>
      <c r="AP155" s="192"/>
      <c r="AQ155" s="342" t="s">
        <v>302</v>
      </c>
      <c r="AR155" s="310"/>
      <c r="AS155" s="310"/>
      <c r="AT155" s="310"/>
      <c r="AU155" s="310"/>
      <c r="AV155" s="310"/>
      <c r="AW155" s="310"/>
      <c r="AX155" s="310"/>
      <c r="AY155" s="310"/>
      <c r="AZ155" s="310"/>
      <c r="BA155" s="310"/>
      <c r="BB155" s="311"/>
      <c r="BC155" s="204">
        <v>144368.4</v>
      </c>
      <c r="BD155" s="205"/>
      <c r="BE155" s="205"/>
      <c r="BF155" s="205"/>
      <c r="BG155" s="205"/>
      <c r="BH155" s="205"/>
      <c r="BI155" s="205"/>
      <c r="BJ155" s="205"/>
      <c r="BK155" s="205"/>
      <c r="BL155" s="205"/>
      <c r="BM155" s="205"/>
      <c r="BN155" s="205"/>
      <c r="BO155" s="205"/>
      <c r="BP155" s="205"/>
      <c r="BQ155" s="205"/>
      <c r="BR155" s="205"/>
      <c r="BS155" s="205"/>
      <c r="BT155" s="206"/>
      <c r="BU155" s="204">
        <f t="shared" si="18"/>
        <v>144368.4</v>
      </c>
      <c r="BV155" s="205"/>
      <c r="BW155" s="205"/>
      <c r="BX155" s="205"/>
      <c r="BY155" s="205"/>
      <c r="BZ155" s="205"/>
      <c r="CA155" s="205"/>
      <c r="CB155" s="205"/>
      <c r="CC155" s="205"/>
      <c r="CD155" s="205"/>
      <c r="CE155" s="205"/>
      <c r="CF155" s="205"/>
      <c r="CG155" s="206"/>
      <c r="CH155" s="204">
        <v>144368.4</v>
      </c>
      <c r="CI155" s="205"/>
      <c r="CJ155" s="205"/>
      <c r="CK155" s="205"/>
      <c r="CL155" s="205"/>
      <c r="CM155" s="205"/>
      <c r="CN155" s="205"/>
      <c r="CO155" s="205"/>
      <c r="CP155" s="205"/>
      <c r="CQ155" s="205"/>
      <c r="CR155" s="205"/>
      <c r="CS155" s="205"/>
      <c r="CT155" s="54"/>
      <c r="CU155" s="54"/>
      <c r="CV155" s="54"/>
      <c r="CW155" s="52"/>
      <c r="CX155" s="204"/>
      <c r="CY155" s="205"/>
      <c r="CZ155" s="205"/>
      <c r="DA155" s="205"/>
      <c r="DB155" s="205"/>
      <c r="DC155" s="205"/>
      <c r="DD155" s="205"/>
      <c r="DE155" s="188"/>
      <c r="DF155" s="188"/>
      <c r="DG155" s="188"/>
      <c r="DH155" s="188"/>
      <c r="DI155" s="188"/>
      <c r="DJ155" s="188"/>
      <c r="DK155" s="188"/>
      <c r="DL155" s="188"/>
      <c r="DM155" s="188"/>
      <c r="DN155" s="188"/>
      <c r="DO155" s="188"/>
      <c r="DP155" s="188"/>
      <c r="DQ155" s="188"/>
      <c r="DR155" s="53"/>
      <c r="DS155" s="53"/>
      <c r="DT155" s="34"/>
      <c r="DU155" s="34"/>
      <c r="DV155" s="34"/>
      <c r="DW155" s="35"/>
      <c r="DX155" s="278">
        <f t="shared" si="19"/>
        <v>144368.4</v>
      </c>
      <c r="DY155" s="278"/>
      <c r="DZ155" s="278"/>
      <c r="EA155" s="278"/>
      <c r="EB155" s="278"/>
      <c r="EC155" s="278"/>
      <c r="ED155" s="278"/>
      <c r="EE155" s="278"/>
      <c r="EF155" s="278"/>
      <c r="EG155" s="278"/>
      <c r="EH155" s="278"/>
      <c r="EI155" s="278"/>
      <c r="EJ155" s="278"/>
      <c r="EK155" s="278">
        <f t="shared" si="16"/>
        <v>0</v>
      </c>
      <c r="EL155" s="278"/>
      <c r="EM155" s="278"/>
      <c r="EN155" s="278"/>
      <c r="EO155" s="278"/>
      <c r="EP155" s="278"/>
      <c r="EQ155" s="278"/>
      <c r="ER155" s="278"/>
      <c r="ES155" s="278"/>
      <c r="ET155" s="278"/>
      <c r="EU155" s="278"/>
      <c r="EV155" s="278"/>
      <c r="EW155" s="278"/>
      <c r="EX155" s="212">
        <f t="shared" si="20"/>
        <v>0</v>
      </c>
      <c r="EY155" s="327"/>
      <c r="EZ155" s="327"/>
      <c r="FA155" s="327"/>
      <c r="FB155" s="327"/>
      <c r="FC155" s="327"/>
      <c r="FD155" s="327"/>
      <c r="FE155" s="327"/>
      <c r="FF155" s="327"/>
      <c r="FG155" s="327"/>
      <c r="FH155" s="327"/>
      <c r="FI155" s="328"/>
      <c r="FJ155" s="55"/>
    </row>
    <row r="156" spans="1:188" s="26" customFormat="1" ht="12.75">
      <c r="A156" s="124" t="s">
        <v>62</v>
      </c>
      <c r="B156" s="124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4"/>
      <c r="AC156" s="124"/>
      <c r="AD156" s="124"/>
      <c r="AE156" s="124"/>
      <c r="AF156" s="124"/>
      <c r="AG156" s="124"/>
      <c r="AH156" s="124"/>
      <c r="AI156" s="124"/>
      <c r="AJ156" s="124"/>
      <c r="AK156" s="336" t="s">
        <v>63</v>
      </c>
      <c r="AL156" s="191"/>
      <c r="AM156" s="191"/>
      <c r="AN156" s="191"/>
      <c r="AO156" s="191"/>
      <c r="AP156" s="192"/>
      <c r="AQ156" s="342" t="s">
        <v>302</v>
      </c>
      <c r="AR156" s="310"/>
      <c r="AS156" s="310"/>
      <c r="AT156" s="310"/>
      <c r="AU156" s="310"/>
      <c r="AV156" s="310"/>
      <c r="AW156" s="310"/>
      <c r="AX156" s="310"/>
      <c r="AY156" s="310"/>
      <c r="AZ156" s="310"/>
      <c r="BA156" s="310"/>
      <c r="BB156" s="311"/>
      <c r="BC156" s="204">
        <v>43599.09</v>
      </c>
      <c r="BD156" s="205"/>
      <c r="BE156" s="205"/>
      <c r="BF156" s="205"/>
      <c r="BG156" s="205"/>
      <c r="BH156" s="205"/>
      <c r="BI156" s="205"/>
      <c r="BJ156" s="205"/>
      <c r="BK156" s="205"/>
      <c r="BL156" s="205"/>
      <c r="BM156" s="205"/>
      <c r="BN156" s="205"/>
      <c r="BO156" s="205"/>
      <c r="BP156" s="205"/>
      <c r="BQ156" s="205"/>
      <c r="BR156" s="205"/>
      <c r="BS156" s="205"/>
      <c r="BT156" s="206"/>
      <c r="BU156" s="204">
        <f t="shared" si="18"/>
        <v>43599.09</v>
      </c>
      <c r="BV156" s="205"/>
      <c r="BW156" s="205"/>
      <c r="BX156" s="205"/>
      <c r="BY156" s="205"/>
      <c r="BZ156" s="205"/>
      <c r="CA156" s="205"/>
      <c r="CB156" s="205"/>
      <c r="CC156" s="205"/>
      <c r="CD156" s="205"/>
      <c r="CE156" s="205"/>
      <c r="CF156" s="205"/>
      <c r="CG156" s="206"/>
      <c r="CH156" s="204">
        <v>42507.47</v>
      </c>
      <c r="CI156" s="205"/>
      <c r="CJ156" s="205"/>
      <c r="CK156" s="205"/>
      <c r="CL156" s="205"/>
      <c r="CM156" s="205"/>
      <c r="CN156" s="205"/>
      <c r="CO156" s="205"/>
      <c r="CP156" s="205"/>
      <c r="CQ156" s="205"/>
      <c r="CR156" s="205"/>
      <c r="CS156" s="205"/>
      <c r="CT156" s="54"/>
      <c r="CU156" s="54"/>
      <c r="CV156" s="54"/>
      <c r="CW156" s="52"/>
      <c r="CX156" s="204"/>
      <c r="CY156" s="205"/>
      <c r="CZ156" s="205"/>
      <c r="DA156" s="205"/>
      <c r="DB156" s="205"/>
      <c r="DC156" s="205"/>
      <c r="DD156" s="205"/>
      <c r="DE156" s="188"/>
      <c r="DF156" s="188"/>
      <c r="DG156" s="188"/>
      <c r="DH156" s="188"/>
      <c r="DI156" s="188"/>
      <c r="DJ156" s="188"/>
      <c r="DK156" s="188"/>
      <c r="DL156" s="188"/>
      <c r="DM156" s="188"/>
      <c r="DN156" s="188"/>
      <c r="DO156" s="188"/>
      <c r="DP156" s="188"/>
      <c r="DQ156" s="188"/>
      <c r="DR156" s="53"/>
      <c r="DS156" s="53"/>
      <c r="DT156" s="34"/>
      <c r="DU156" s="34"/>
      <c r="DV156" s="34"/>
      <c r="DW156" s="35"/>
      <c r="DX156" s="278">
        <f t="shared" si="19"/>
        <v>42507.47</v>
      </c>
      <c r="DY156" s="278"/>
      <c r="DZ156" s="278"/>
      <c r="EA156" s="278"/>
      <c r="EB156" s="278"/>
      <c r="EC156" s="278"/>
      <c r="ED156" s="278"/>
      <c r="EE156" s="278"/>
      <c r="EF156" s="278"/>
      <c r="EG156" s="278"/>
      <c r="EH156" s="278"/>
      <c r="EI156" s="278"/>
      <c r="EJ156" s="278"/>
      <c r="EK156" s="278">
        <f t="shared" si="16"/>
        <v>1091.6199999999953</v>
      </c>
      <c r="EL156" s="278"/>
      <c r="EM156" s="278"/>
      <c r="EN156" s="278"/>
      <c r="EO156" s="278"/>
      <c r="EP156" s="278"/>
      <c r="EQ156" s="278"/>
      <c r="ER156" s="278"/>
      <c r="ES156" s="278"/>
      <c r="ET156" s="278"/>
      <c r="EU156" s="278"/>
      <c r="EV156" s="278"/>
      <c r="EW156" s="278"/>
      <c r="EX156" s="212">
        <f t="shared" si="20"/>
        <v>1091.6199999999953</v>
      </c>
      <c r="EY156" s="327"/>
      <c r="EZ156" s="327"/>
      <c r="FA156" s="327"/>
      <c r="FB156" s="327"/>
      <c r="FC156" s="327"/>
      <c r="FD156" s="327"/>
      <c r="FE156" s="327"/>
      <c r="FF156" s="327"/>
      <c r="FG156" s="327"/>
      <c r="FH156" s="327"/>
      <c r="FI156" s="328"/>
      <c r="FJ156" s="55"/>
      <c r="FO156" s="312"/>
      <c r="FP156" s="381"/>
      <c r="FQ156" s="381"/>
      <c r="FR156" s="381"/>
      <c r="FS156" s="381"/>
      <c r="FT156" s="381"/>
      <c r="FU156" s="381"/>
      <c r="FV156" s="381"/>
      <c r="FW156" s="381"/>
      <c r="FX156" s="381"/>
      <c r="FY156" s="381"/>
      <c r="FZ156" s="381"/>
      <c r="GA156" s="381"/>
      <c r="GB156" s="381"/>
      <c r="GC156" s="381"/>
      <c r="GD156" s="381"/>
      <c r="GE156" s="381"/>
      <c r="GF156" s="381"/>
    </row>
    <row r="157" spans="1:166" ht="12.75">
      <c r="A157" s="124" t="s">
        <v>263</v>
      </c>
      <c r="B157" s="124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4"/>
      <c r="AA157" s="124"/>
      <c r="AB157" s="124"/>
      <c r="AC157" s="124"/>
      <c r="AD157" s="124"/>
      <c r="AE157" s="124"/>
      <c r="AF157" s="124"/>
      <c r="AG157" s="124"/>
      <c r="AH157" s="124"/>
      <c r="AI157" s="124"/>
      <c r="AJ157" s="124"/>
      <c r="AK157" s="336" t="s">
        <v>69</v>
      </c>
      <c r="AL157" s="191"/>
      <c r="AM157" s="191"/>
      <c r="AN157" s="191"/>
      <c r="AO157" s="191"/>
      <c r="AP157" s="192"/>
      <c r="AQ157" s="342" t="s">
        <v>182</v>
      </c>
      <c r="AR157" s="310"/>
      <c r="AS157" s="310"/>
      <c r="AT157" s="310"/>
      <c r="AU157" s="310"/>
      <c r="AV157" s="310"/>
      <c r="AW157" s="310"/>
      <c r="AX157" s="310"/>
      <c r="AY157" s="310"/>
      <c r="AZ157" s="310"/>
      <c r="BA157" s="310"/>
      <c r="BB157" s="311"/>
      <c r="BC157" s="204">
        <v>407585.21</v>
      </c>
      <c r="BD157" s="205"/>
      <c r="BE157" s="205"/>
      <c r="BF157" s="205"/>
      <c r="BG157" s="205"/>
      <c r="BH157" s="205"/>
      <c r="BI157" s="205"/>
      <c r="BJ157" s="205"/>
      <c r="BK157" s="205"/>
      <c r="BL157" s="205"/>
      <c r="BM157" s="205"/>
      <c r="BN157" s="205"/>
      <c r="BO157" s="205"/>
      <c r="BP157" s="205"/>
      <c r="BQ157" s="205"/>
      <c r="BR157" s="205"/>
      <c r="BS157" s="205"/>
      <c r="BT157" s="206"/>
      <c r="BU157" s="204">
        <f t="shared" si="18"/>
        <v>407585.21</v>
      </c>
      <c r="BV157" s="205"/>
      <c r="BW157" s="205"/>
      <c r="BX157" s="205"/>
      <c r="BY157" s="205"/>
      <c r="BZ157" s="205"/>
      <c r="CA157" s="205"/>
      <c r="CB157" s="205"/>
      <c r="CC157" s="205"/>
      <c r="CD157" s="205"/>
      <c r="CE157" s="205"/>
      <c r="CF157" s="205"/>
      <c r="CG157" s="206"/>
      <c r="CH157" s="204">
        <v>404503.25</v>
      </c>
      <c r="CI157" s="205"/>
      <c r="CJ157" s="205"/>
      <c r="CK157" s="205"/>
      <c r="CL157" s="205"/>
      <c r="CM157" s="205"/>
      <c r="CN157" s="205"/>
      <c r="CO157" s="205"/>
      <c r="CP157" s="205"/>
      <c r="CQ157" s="205"/>
      <c r="CR157" s="205"/>
      <c r="CS157" s="205"/>
      <c r="CT157" s="54"/>
      <c r="CU157" s="54"/>
      <c r="CV157" s="54"/>
      <c r="CW157" s="52"/>
      <c r="CX157" s="204"/>
      <c r="CY157" s="205"/>
      <c r="CZ157" s="205"/>
      <c r="DA157" s="205"/>
      <c r="DB157" s="205"/>
      <c r="DC157" s="205"/>
      <c r="DD157" s="205"/>
      <c r="DE157" s="205"/>
      <c r="DF157" s="188"/>
      <c r="DG157" s="188"/>
      <c r="DH157" s="188"/>
      <c r="DI157" s="188"/>
      <c r="DJ157" s="188"/>
      <c r="DK157" s="188"/>
      <c r="DL157" s="188"/>
      <c r="DM157" s="188"/>
      <c r="DN157" s="188"/>
      <c r="DO157" s="188"/>
      <c r="DP157" s="188"/>
      <c r="DQ157" s="188"/>
      <c r="DR157" s="53"/>
      <c r="DS157" s="53"/>
      <c r="DT157" s="34"/>
      <c r="DU157" s="34"/>
      <c r="DV157" s="34"/>
      <c r="DW157" s="35"/>
      <c r="DX157" s="278">
        <f t="shared" si="19"/>
        <v>404503.25</v>
      </c>
      <c r="DY157" s="278"/>
      <c r="DZ157" s="278"/>
      <c r="EA157" s="278"/>
      <c r="EB157" s="278"/>
      <c r="EC157" s="278"/>
      <c r="ED157" s="278"/>
      <c r="EE157" s="278"/>
      <c r="EF157" s="278"/>
      <c r="EG157" s="278"/>
      <c r="EH157" s="278"/>
      <c r="EI157" s="278"/>
      <c r="EJ157" s="278"/>
      <c r="EK157" s="278">
        <f t="shared" si="16"/>
        <v>3081.960000000021</v>
      </c>
      <c r="EL157" s="278"/>
      <c r="EM157" s="278"/>
      <c r="EN157" s="278"/>
      <c r="EO157" s="278"/>
      <c r="EP157" s="278"/>
      <c r="EQ157" s="278"/>
      <c r="ER157" s="278"/>
      <c r="ES157" s="278"/>
      <c r="ET157" s="278"/>
      <c r="EU157" s="278"/>
      <c r="EV157" s="278"/>
      <c r="EW157" s="278"/>
      <c r="EX157" s="212">
        <f t="shared" si="20"/>
        <v>3081.960000000021</v>
      </c>
      <c r="EY157" s="327"/>
      <c r="EZ157" s="327"/>
      <c r="FA157" s="327"/>
      <c r="FB157" s="327"/>
      <c r="FC157" s="327"/>
      <c r="FD157" s="327"/>
      <c r="FE157" s="327"/>
      <c r="FF157" s="327"/>
      <c r="FG157" s="327"/>
      <c r="FH157" s="327"/>
      <c r="FI157" s="328"/>
      <c r="FJ157" s="55"/>
    </row>
    <row r="158" spans="1:166" ht="12.75">
      <c r="A158" s="124" t="s">
        <v>70</v>
      </c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  <c r="Z158" s="124"/>
      <c r="AA158" s="124"/>
      <c r="AB158" s="124"/>
      <c r="AC158" s="124"/>
      <c r="AD158" s="124"/>
      <c r="AE158" s="124"/>
      <c r="AF158" s="124"/>
      <c r="AG158" s="124"/>
      <c r="AH158" s="124"/>
      <c r="AI158" s="124"/>
      <c r="AJ158" s="124"/>
      <c r="AK158" s="336" t="s">
        <v>71</v>
      </c>
      <c r="AL158" s="191"/>
      <c r="AM158" s="191"/>
      <c r="AN158" s="191"/>
      <c r="AO158" s="191"/>
      <c r="AP158" s="192"/>
      <c r="AQ158" s="342" t="s">
        <v>182</v>
      </c>
      <c r="AR158" s="310"/>
      <c r="AS158" s="310"/>
      <c r="AT158" s="310"/>
      <c r="AU158" s="310"/>
      <c r="AV158" s="310"/>
      <c r="AW158" s="310"/>
      <c r="AX158" s="310"/>
      <c r="AY158" s="310"/>
      <c r="AZ158" s="310"/>
      <c r="BA158" s="310"/>
      <c r="BB158" s="311"/>
      <c r="BC158" s="204">
        <v>22747.56</v>
      </c>
      <c r="BD158" s="205"/>
      <c r="BE158" s="205"/>
      <c r="BF158" s="205"/>
      <c r="BG158" s="205"/>
      <c r="BH158" s="205"/>
      <c r="BI158" s="205"/>
      <c r="BJ158" s="205"/>
      <c r="BK158" s="205"/>
      <c r="BL158" s="205"/>
      <c r="BM158" s="205"/>
      <c r="BN158" s="205"/>
      <c r="BO158" s="205"/>
      <c r="BP158" s="205"/>
      <c r="BQ158" s="205"/>
      <c r="BR158" s="205"/>
      <c r="BS158" s="205"/>
      <c r="BT158" s="206"/>
      <c r="BU158" s="204">
        <f t="shared" si="18"/>
        <v>22747.56</v>
      </c>
      <c r="BV158" s="205"/>
      <c r="BW158" s="205"/>
      <c r="BX158" s="205"/>
      <c r="BY158" s="205"/>
      <c r="BZ158" s="205"/>
      <c r="CA158" s="205"/>
      <c r="CB158" s="205"/>
      <c r="CC158" s="205"/>
      <c r="CD158" s="205"/>
      <c r="CE158" s="205"/>
      <c r="CF158" s="205"/>
      <c r="CG158" s="206"/>
      <c r="CH158" s="204">
        <v>22747.56</v>
      </c>
      <c r="CI158" s="205"/>
      <c r="CJ158" s="205"/>
      <c r="CK158" s="205"/>
      <c r="CL158" s="205"/>
      <c r="CM158" s="205"/>
      <c r="CN158" s="205"/>
      <c r="CO158" s="205"/>
      <c r="CP158" s="205"/>
      <c r="CQ158" s="205"/>
      <c r="CR158" s="205"/>
      <c r="CS158" s="205"/>
      <c r="CT158" s="54"/>
      <c r="CU158" s="54"/>
      <c r="CV158" s="54"/>
      <c r="CW158" s="52"/>
      <c r="CX158" s="204"/>
      <c r="CY158" s="205"/>
      <c r="CZ158" s="205"/>
      <c r="DA158" s="205"/>
      <c r="DB158" s="205"/>
      <c r="DC158" s="205"/>
      <c r="DD158" s="205"/>
      <c r="DE158" s="205"/>
      <c r="DF158" s="188"/>
      <c r="DG158" s="188"/>
      <c r="DH158" s="188"/>
      <c r="DI158" s="188"/>
      <c r="DJ158" s="188"/>
      <c r="DK158" s="188"/>
      <c r="DL158" s="188"/>
      <c r="DM158" s="188"/>
      <c r="DN158" s="188"/>
      <c r="DO158" s="188"/>
      <c r="DP158" s="188"/>
      <c r="DQ158" s="188"/>
      <c r="DR158" s="53"/>
      <c r="DS158" s="53"/>
      <c r="DT158" s="34"/>
      <c r="DU158" s="34"/>
      <c r="DV158" s="34"/>
      <c r="DW158" s="35"/>
      <c r="DX158" s="278">
        <f t="shared" si="19"/>
        <v>22747.56</v>
      </c>
      <c r="DY158" s="278"/>
      <c r="DZ158" s="278"/>
      <c r="EA158" s="278"/>
      <c r="EB158" s="278"/>
      <c r="EC158" s="278"/>
      <c r="ED158" s="278"/>
      <c r="EE158" s="278"/>
      <c r="EF158" s="278"/>
      <c r="EG158" s="278"/>
      <c r="EH158" s="278"/>
      <c r="EI158" s="278"/>
      <c r="EJ158" s="278"/>
      <c r="EK158" s="278">
        <f t="shared" si="16"/>
        <v>0</v>
      </c>
      <c r="EL158" s="278"/>
      <c r="EM158" s="278"/>
      <c r="EN158" s="278"/>
      <c r="EO158" s="278"/>
      <c r="EP158" s="278"/>
      <c r="EQ158" s="278"/>
      <c r="ER158" s="278"/>
      <c r="ES158" s="278"/>
      <c r="ET158" s="278"/>
      <c r="EU158" s="278"/>
      <c r="EV158" s="278"/>
      <c r="EW158" s="278"/>
      <c r="EX158" s="212">
        <f t="shared" si="20"/>
        <v>0</v>
      </c>
      <c r="EY158" s="327"/>
      <c r="EZ158" s="327"/>
      <c r="FA158" s="327"/>
      <c r="FB158" s="327"/>
      <c r="FC158" s="327"/>
      <c r="FD158" s="327"/>
      <c r="FE158" s="327"/>
      <c r="FF158" s="327"/>
      <c r="FG158" s="327"/>
      <c r="FH158" s="327"/>
      <c r="FI158" s="328"/>
      <c r="FJ158" s="55"/>
    </row>
    <row r="159" spans="1:166" s="26" customFormat="1" ht="12.75">
      <c r="A159" s="124" t="s">
        <v>72</v>
      </c>
      <c r="B159" s="124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  <c r="Y159" s="124"/>
      <c r="Z159" s="124"/>
      <c r="AA159" s="124"/>
      <c r="AB159" s="124"/>
      <c r="AC159" s="124"/>
      <c r="AD159" s="124"/>
      <c r="AE159" s="124"/>
      <c r="AF159" s="124"/>
      <c r="AG159" s="124"/>
      <c r="AH159" s="124"/>
      <c r="AI159" s="124"/>
      <c r="AJ159" s="124"/>
      <c r="AK159" s="336" t="s">
        <v>73</v>
      </c>
      <c r="AL159" s="191"/>
      <c r="AM159" s="191"/>
      <c r="AN159" s="191"/>
      <c r="AO159" s="191"/>
      <c r="AP159" s="192"/>
      <c r="AQ159" s="342" t="s">
        <v>182</v>
      </c>
      <c r="AR159" s="310"/>
      <c r="AS159" s="310"/>
      <c r="AT159" s="310"/>
      <c r="AU159" s="310"/>
      <c r="AV159" s="310"/>
      <c r="AW159" s="310"/>
      <c r="AX159" s="310"/>
      <c r="AY159" s="310"/>
      <c r="AZ159" s="310"/>
      <c r="BA159" s="310"/>
      <c r="BB159" s="311"/>
      <c r="BC159" s="204">
        <v>23214.25</v>
      </c>
      <c r="BD159" s="205"/>
      <c r="BE159" s="205"/>
      <c r="BF159" s="205"/>
      <c r="BG159" s="205"/>
      <c r="BH159" s="205"/>
      <c r="BI159" s="205"/>
      <c r="BJ159" s="205"/>
      <c r="BK159" s="205"/>
      <c r="BL159" s="205"/>
      <c r="BM159" s="205"/>
      <c r="BN159" s="205"/>
      <c r="BO159" s="205"/>
      <c r="BP159" s="205"/>
      <c r="BQ159" s="205"/>
      <c r="BR159" s="205"/>
      <c r="BS159" s="205"/>
      <c r="BT159" s="206"/>
      <c r="BU159" s="204">
        <f t="shared" si="18"/>
        <v>23214.25</v>
      </c>
      <c r="BV159" s="205"/>
      <c r="BW159" s="205"/>
      <c r="BX159" s="205"/>
      <c r="BY159" s="205"/>
      <c r="BZ159" s="205"/>
      <c r="CA159" s="205"/>
      <c r="CB159" s="205"/>
      <c r="CC159" s="205"/>
      <c r="CD159" s="205"/>
      <c r="CE159" s="205"/>
      <c r="CF159" s="205"/>
      <c r="CG159" s="206"/>
      <c r="CH159" s="204">
        <v>21876.49</v>
      </c>
      <c r="CI159" s="205"/>
      <c r="CJ159" s="205"/>
      <c r="CK159" s="205"/>
      <c r="CL159" s="205"/>
      <c r="CM159" s="205"/>
      <c r="CN159" s="205"/>
      <c r="CO159" s="205"/>
      <c r="CP159" s="205"/>
      <c r="CQ159" s="205"/>
      <c r="CR159" s="205"/>
      <c r="CS159" s="205"/>
      <c r="CT159" s="54"/>
      <c r="CU159" s="54"/>
      <c r="CV159" s="54"/>
      <c r="CW159" s="52"/>
      <c r="CX159" s="204"/>
      <c r="CY159" s="205"/>
      <c r="CZ159" s="205"/>
      <c r="DA159" s="205"/>
      <c r="DB159" s="205"/>
      <c r="DC159" s="205"/>
      <c r="DD159" s="205"/>
      <c r="DE159" s="205"/>
      <c r="DF159" s="188"/>
      <c r="DG159" s="188"/>
      <c r="DH159" s="188"/>
      <c r="DI159" s="188"/>
      <c r="DJ159" s="188"/>
      <c r="DK159" s="188"/>
      <c r="DL159" s="188"/>
      <c r="DM159" s="188"/>
      <c r="DN159" s="188"/>
      <c r="DO159" s="188"/>
      <c r="DP159" s="188"/>
      <c r="DQ159" s="188"/>
      <c r="DR159" s="53"/>
      <c r="DS159" s="53"/>
      <c r="DT159" s="34"/>
      <c r="DU159" s="34"/>
      <c r="DV159" s="34"/>
      <c r="DW159" s="35"/>
      <c r="DX159" s="278">
        <f t="shared" si="19"/>
        <v>21876.49</v>
      </c>
      <c r="DY159" s="278"/>
      <c r="DZ159" s="278"/>
      <c r="EA159" s="278"/>
      <c r="EB159" s="278"/>
      <c r="EC159" s="278"/>
      <c r="ED159" s="278"/>
      <c r="EE159" s="278"/>
      <c r="EF159" s="278"/>
      <c r="EG159" s="278"/>
      <c r="EH159" s="278"/>
      <c r="EI159" s="278"/>
      <c r="EJ159" s="278"/>
      <c r="EK159" s="278">
        <f t="shared" si="16"/>
        <v>1337.7599999999984</v>
      </c>
      <c r="EL159" s="278"/>
      <c r="EM159" s="278"/>
      <c r="EN159" s="278"/>
      <c r="EO159" s="278"/>
      <c r="EP159" s="278"/>
      <c r="EQ159" s="278"/>
      <c r="ER159" s="278"/>
      <c r="ES159" s="278"/>
      <c r="ET159" s="278"/>
      <c r="EU159" s="278"/>
      <c r="EV159" s="278"/>
      <c r="EW159" s="278"/>
      <c r="EX159" s="212">
        <f t="shared" si="20"/>
        <v>1337.7599999999984</v>
      </c>
      <c r="EY159" s="327"/>
      <c r="EZ159" s="327"/>
      <c r="FA159" s="327"/>
      <c r="FB159" s="327"/>
      <c r="FC159" s="327"/>
      <c r="FD159" s="327"/>
      <c r="FE159" s="327"/>
      <c r="FF159" s="327"/>
      <c r="FG159" s="327"/>
      <c r="FH159" s="327"/>
      <c r="FI159" s="328"/>
      <c r="FJ159" s="55"/>
    </row>
    <row r="160" spans="1:166" s="26" customFormat="1" ht="12.75">
      <c r="A160" s="129" t="s">
        <v>75</v>
      </c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129"/>
      <c r="V160" s="129"/>
      <c r="W160" s="129"/>
      <c r="X160" s="129"/>
      <c r="Y160" s="129"/>
      <c r="Z160" s="129"/>
      <c r="AA160" s="129"/>
      <c r="AB160" s="129"/>
      <c r="AC160" s="129"/>
      <c r="AD160" s="129"/>
      <c r="AE160" s="129"/>
      <c r="AF160" s="129"/>
      <c r="AG160" s="129"/>
      <c r="AH160" s="129"/>
      <c r="AI160" s="129"/>
      <c r="AJ160" s="349"/>
      <c r="AK160" s="336" t="s">
        <v>76</v>
      </c>
      <c r="AL160" s="191"/>
      <c r="AM160" s="191"/>
      <c r="AN160" s="191"/>
      <c r="AO160" s="191"/>
      <c r="AP160" s="192"/>
      <c r="AQ160" s="342" t="s">
        <v>182</v>
      </c>
      <c r="AR160" s="191"/>
      <c r="AS160" s="191"/>
      <c r="AT160" s="191"/>
      <c r="AU160" s="191"/>
      <c r="AV160" s="191"/>
      <c r="AW160" s="191"/>
      <c r="AX160" s="191"/>
      <c r="AY160" s="191"/>
      <c r="AZ160" s="191"/>
      <c r="BA160" s="191"/>
      <c r="BB160" s="192"/>
      <c r="BC160" s="204">
        <v>0</v>
      </c>
      <c r="BD160" s="205"/>
      <c r="BE160" s="205"/>
      <c r="BF160" s="205"/>
      <c r="BG160" s="205"/>
      <c r="BH160" s="205"/>
      <c r="BI160" s="205"/>
      <c r="BJ160" s="205"/>
      <c r="BK160" s="205"/>
      <c r="BL160" s="205"/>
      <c r="BM160" s="205"/>
      <c r="BN160" s="205"/>
      <c r="BO160" s="205"/>
      <c r="BP160" s="205"/>
      <c r="BQ160" s="205"/>
      <c r="BR160" s="205"/>
      <c r="BS160" s="205"/>
      <c r="BT160" s="206"/>
      <c r="BU160" s="204">
        <f t="shared" si="18"/>
        <v>0</v>
      </c>
      <c r="BV160" s="205"/>
      <c r="BW160" s="205"/>
      <c r="BX160" s="205"/>
      <c r="BY160" s="205"/>
      <c r="BZ160" s="205"/>
      <c r="CA160" s="205"/>
      <c r="CB160" s="205"/>
      <c r="CC160" s="205"/>
      <c r="CD160" s="205"/>
      <c r="CE160" s="205"/>
      <c r="CF160" s="205"/>
      <c r="CG160" s="206"/>
      <c r="CH160" s="204">
        <v>0</v>
      </c>
      <c r="CI160" s="205"/>
      <c r="CJ160" s="205"/>
      <c r="CK160" s="205"/>
      <c r="CL160" s="205"/>
      <c r="CM160" s="205"/>
      <c r="CN160" s="205"/>
      <c r="CO160" s="205"/>
      <c r="CP160" s="205"/>
      <c r="CQ160" s="205"/>
      <c r="CR160" s="205"/>
      <c r="CS160" s="205"/>
      <c r="CT160" s="54"/>
      <c r="CU160" s="54"/>
      <c r="CV160" s="54"/>
      <c r="CW160" s="52"/>
      <c r="CX160" s="204"/>
      <c r="CY160" s="188"/>
      <c r="CZ160" s="188"/>
      <c r="DA160" s="188"/>
      <c r="DB160" s="188"/>
      <c r="DC160" s="188"/>
      <c r="DD160" s="188"/>
      <c r="DE160" s="188"/>
      <c r="DF160" s="188"/>
      <c r="DG160" s="188"/>
      <c r="DH160" s="188"/>
      <c r="DI160" s="188"/>
      <c r="DJ160" s="188"/>
      <c r="DK160" s="188"/>
      <c r="DL160" s="188"/>
      <c r="DM160" s="188"/>
      <c r="DN160" s="188"/>
      <c r="DO160" s="188"/>
      <c r="DP160" s="188"/>
      <c r="DQ160" s="188"/>
      <c r="DR160" s="53"/>
      <c r="DS160" s="53"/>
      <c r="DT160" s="34"/>
      <c r="DU160" s="34"/>
      <c r="DV160" s="34"/>
      <c r="DW160" s="35"/>
      <c r="DX160" s="215">
        <f t="shared" si="19"/>
        <v>0</v>
      </c>
      <c r="DY160" s="205"/>
      <c r="DZ160" s="205"/>
      <c r="EA160" s="205"/>
      <c r="EB160" s="205"/>
      <c r="EC160" s="205"/>
      <c r="ED160" s="205"/>
      <c r="EE160" s="205"/>
      <c r="EF160" s="205"/>
      <c r="EG160" s="205"/>
      <c r="EH160" s="205"/>
      <c r="EI160" s="205"/>
      <c r="EJ160" s="206"/>
      <c r="EK160" s="215">
        <f t="shared" si="16"/>
        <v>0</v>
      </c>
      <c r="EL160" s="377"/>
      <c r="EM160" s="377"/>
      <c r="EN160" s="377"/>
      <c r="EO160" s="377"/>
      <c r="EP160" s="377"/>
      <c r="EQ160" s="377"/>
      <c r="ER160" s="377"/>
      <c r="ES160" s="377"/>
      <c r="ET160" s="377"/>
      <c r="EU160" s="377"/>
      <c r="EV160" s="378"/>
      <c r="EW160" s="102"/>
      <c r="EX160" s="212">
        <f t="shared" si="20"/>
        <v>0</v>
      </c>
      <c r="EY160" s="205"/>
      <c r="EZ160" s="205"/>
      <c r="FA160" s="205"/>
      <c r="FB160" s="205"/>
      <c r="FC160" s="205"/>
      <c r="FD160" s="205"/>
      <c r="FE160" s="205"/>
      <c r="FF160" s="205"/>
      <c r="FG160" s="205"/>
      <c r="FH160" s="205"/>
      <c r="FI160" s="206"/>
      <c r="FJ160" s="55"/>
    </row>
    <row r="161" spans="1:166" ht="12.75">
      <c r="A161" s="124" t="s">
        <v>80</v>
      </c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124"/>
      <c r="U161" s="124"/>
      <c r="V161" s="124"/>
      <c r="W161" s="124"/>
      <c r="X161" s="124"/>
      <c r="Y161" s="124"/>
      <c r="Z161" s="124"/>
      <c r="AA161" s="124"/>
      <c r="AB161" s="124"/>
      <c r="AC161" s="124"/>
      <c r="AD161" s="124"/>
      <c r="AE161" s="124"/>
      <c r="AF161" s="124"/>
      <c r="AG161" s="124"/>
      <c r="AH161" s="124"/>
      <c r="AI161" s="124"/>
      <c r="AJ161" s="127"/>
      <c r="AK161" s="336" t="s">
        <v>79</v>
      </c>
      <c r="AL161" s="310"/>
      <c r="AM161" s="310"/>
      <c r="AN161" s="310"/>
      <c r="AO161" s="310"/>
      <c r="AP161" s="311"/>
      <c r="AQ161" s="342" t="s">
        <v>182</v>
      </c>
      <c r="AR161" s="310"/>
      <c r="AS161" s="310"/>
      <c r="AT161" s="310"/>
      <c r="AU161" s="310"/>
      <c r="AV161" s="310"/>
      <c r="AW161" s="310"/>
      <c r="AX161" s="310"/>
      <c r="AY161" s="310"/>
      <c r="AZ161" s="310"/>
      <c r="BA161" s="310"/>
      <c r="BB161" s="311"/>
      <c r="BC161" s="204">
        <v>296972</v>
      </c>
      <c r="BD161" s="267"/>
      <c r="BE161" s="267"/>
      <c r="BF161" s="267"/>
      <c r="BG161" s="267"/>
      <c r="BH161" s="267"/>
      <c r="BI161" s="267"/>
      <c r="BJ161" s="267"/>
      <c r="BK161" s="267"/>
      <c r="BL161" s="267"/>
      <c r="BM161" s="267"/>
      <c r="BN161" s="267"/>
      <c r="BO161" s="267"/>
      <c r="BP161" s="267"/>
      <c r="BQ161" s="267"/>
      <c r="BR161" s="267"/>
      <c r="BS161" s="267"/>
      <c r="BT161" s="268"/>
      <c r="BU161" s="204">
        <f t="shared" si="18"/>
        <v>296972</v>
      </c>
      <c r="BV161" s="267"/>
      <c r="BW161" s="267"/>
      <c r="BX161" s="267"/>
      <c r="BY161" s="267"/>
      <c r="BZ161" s="267"/>
      <c r="CA161" s="267"/>
      <c r="CB161" s="267"/>
      <c r="CC161" s="267"/>
      <c r="CD161" s="267"/>
      <c r="CE161" s="267"/>
      <c r="CF161" s="267"/>
      <c r="CG161" s="268"/>
      <c r="CH161" s="204">
        <v>296972</v>
      </c>
      <c r="CI161" s="267"/>
      <c r="CJ161" s="267"/>
      <c r="CK161" s="267"/>
      <c r="CL161" s="267"/>
      <c r="CM161" s="267"/>
      <c r="CN161" s="267"/>
      <c r="CO161" s="267"/>
      <c r="CP161" s="267"/>
      <c r="CQ161" s="267"/>
      <c r="CR161" s="267"/>
      <c r="CS161" s="267"/>
      <c r="CT161" s="91"/>
      <c r="CU161" s="91"/>
      <c r="CV161" s="91"/>
      <c r="CW161" s="92"/>
      <c r="CX161" s="204"/>
      <c r="CY161" s="267"/>
      <c r="CZ161" s="267"/>
      <c r="DA161" s="267"/>
      <c r="DB161" s="267"/>
      <c r="DC161" s="267"/>
      <c r="DD161" s="267"/>
      <c r="DE161" s="267"/>
      <c r="DF161" s="188"/>
      <c r="DG161" s="188"/>
      <c r="DH161" s="188"/>
      <c r="DI161" s="188"/>
      <c r="DJ161" s="188"/>
      <c r="DK161" s="188"/>
      <c r="DL161" s="188"/>
      <c r="DM161" s="188"/>
      <c r="DN161" s="188"/>
      <c r="DO161" s="188"/>
      <c r="DP161" s="188"/>
      <c r="DQ161" s="188"/>
      <c r="DR161" s="94"/>
      <c r="DS161" s="94"/>
      <c r="DT161" s="34"/>
      <c r="DU161" s="34"/>
      <c r="DV161" s="34"/>
      <c r="DW161" s="35"/>
      <c r="DX161" s="278">
        <f t="shared" si="19"/>
        <v>296972</v>
      </c>
      <c r="DY161" s="278"/>
      <c r="DZ161" s="278"/>
      <c r="EA161" s="278"/>
      <c r="EB161" s="278"/>
      <c r="EC161" s="278"/>
      <c r="ED161" s="278"/>
      <c r="EE161" s="278"/>
      <c r="EF161" s="278"/>
      <c r="EG161" s="278"/>
      <c r="EH161" s="278"/>
      <c r="EI161" s="278"/>
      <c r="EJ161" s="278"/>
      <c r="EK161" s="278">
        <f t="shared" si="16"/>
        <v>0</v>
      </c>
      <c r="EL161" s="278"/>
      <c r="EM161" s="278"/>
      <c r="EN161" s="278"/>
      <c r="EO161" s="278"/>
      <c r="EP161" s="278"/>
      <c r="EQ161" s="278"/>
      <c r="ER161" s="278"/>
      <c r="ES161" s="278"/>
      <c r="ET161" s="278"/>
      <c r="EU161" s="278"/>
      <c r="EV161" s="278"/>
      <c r="EW161" s="278"/>
      <c r="EX161" s="212">
        <f t="shared" si="20"/>
        <v>0</v>
      </c>
      <c r="EY161" s="327"/>
      <c r="EZ161" s="327"/>
      <c r="FA161" s="327"/>
      <c r="FB161" s="327"/>
      <c r="FC161" s="327"/>
      <c r="FD161" s="327"/>
      <c r="FE161" s="327"/>
      <c r="FF161" s="327"/>
      <c r="FG161" s="327"/>
      <c r="FH161" s="327"/>
      <c r="FI161" s="328"/>
      <c r="FJ161" s="55"/>
    </row>
    <row r="162" spans="1:256" s="26" customFormat="1" ht="26.25" customHeight="1">
      <c r="A162" s="253" t="s">
        <v>97</v>
      </c>
      <c r="B162" s="253"/>
      <c r="C162" s="253"/>
      <c r="D162" s="253"/>
      <c r="E162" s="253"/>
      <c r="F162" s="253"/>
      <c r="G162" s="253"/>
      <c r="H162" s="253"/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253"/>
      <c r="T162" s="253"/>
      <c r="U162" s="253"/>
      <c r="V162" s="253"/>
      <c r="W162" s="253"/>
      <c r="X162" s="253"/>
      <c r="Y162" s="253"/>
      <c r="Z162" s="253"/>
      <c r="AA162" s="253"/>
      <c r="AB162" s="253"/>
      <c r="AC162" s="253"/>
      <c r="AD162" s="253"/>
      <c r="AE162" s="253"/>
      <c r="AF162" s="253"/>
      <c r="AG162" s="253"/>
      <c r="AH162" s="253"/>
      <c r="AI162" s="253"/>
      <c r="AJ162" s="361"/>
      <c r="AK162" s="121"/>
      <c r="AL162" s="122"/>
      <c r="AM162" s="122"/>
      <c r="AN162" s="122"/>
      <c r="AO162" s="122"/>
      <c r="AP162" s="123"/>
      <c r="AQ162" s="567" t="s">
        <v>96</v>
      </c>
      <c r="AR162" s="568"/>
      <c r="AS162" s="568"/>
      <c r="AT162" s="568"/>
      <c r="AU162" s="568"/>
      <c r="AV162" s="568"/>
      <c r="AW162" s="568"/>
      <c r="AX162" s="568"/>
      <c r="AY162" s="568"/>
      <c r="AZ162" s="568"/>
      <c r="BA162" s="568"/>
      <c r="BB162" s="569"/>
      <c r="BC162" s="354">
        <f>BC163+BC167</f>
        <v>4240697.92</v>
      </c>
      <c r="BD162" s="355"/>
      <c r="BE162" s="355"/>
      <c r="BF162" s="355"/>
      <c r="BG162" s="355"/>
      <c r="BH162" s="355"/>
      <c r="BI162" s="355"/>
      <c r="BJ162" s="355"/>
      <c r="BK162" s="355"/>
      <c r="BL162" s="355"/>
      <c r="BM162" s="355"/>
      <c r="BN162" s="356"/>
      <c r="BO162" s="356"/>
      <c r="BP162" s="356"/>
      <c r="BQ162" s="356"/>
      <c r="BR162" s="356"/>
      <c r="BS162" s="356"/>
      <c r="BT162" s="357"/>
      <c r="BU162" s="501">
        <f t="shared" si="18"/>
        <v>4240697.92</v>
      </c>
      <c r="BV162" s="359"/>
      <c r="BW162" s="359"/>
      <c r="BX162" s="359"/>
      <c r="BY162" s="359"/>
      <c r="BZ162" s="359"/>
      <c r="CA162" s="359"/>
      <c r="CB162" s="359"/>
      <c r="CC162" s="359"/>
      <c r="CD162" s="359"/>
      <c r="CE162" s="359"/>
      <c r="CF162" s="359"/>
      <c r="CG162" s="360"/>
      <c r="CH162" s="358">
        <f>CH163+CH167</f>
        <v>4240697.92</v>
      </c>
      <c r="CI162" s="359"/>
      <c r="CJ162" s="359"/>
      <c r="CK162" s="359"/>
      <c r="CL162" s="359"/>
      <c r="CM162" s="359"/>
      <c r="CN162" s="359"/>
      <c r="CO162" s="359"/>
      <c r="CP162" s="359"/>
      <c r="CQ162" s="359"/>
      <c r="CR162" s="359"/>
      <c r="CS162" s="359"/>
      <c r="CT162" s="359"/>
      <c r="CU162" s="359"/>
      <c r="CV162" s="359"/>
      <c r="CW162" s="360"/>
      <c r="CX162" s="501"/>
      <c r="CY162" s="359"/>
      <c r="CZ162" s="359"/>
      <c r="DA162" s="359"/>
      <c r="DB162" s="359"/>
      <c r="DC162" s="359"/>
      <c r="DD162" s="359"/>
      <c r="DE162" s="359"/>
      <c r="DF162" s="359"/>
      <c r="DG162" s="359"/>
      <c r="DH162" s="359"/>
      <c r="DI162" s="359"/>
      <c r="DJ162" s="360"/>
      <c r="DK162" s="406"/>
      <c r="DL162" s="407"/>
      <c r="DM162" s="407"/>
      <c r="DN162" s="407"/>
      <c r="DO162" s="407"/>
      <c r="DP162" s="407"/>
      <c r="DQ162" s="407"/>
      <c r="DR162" s="407"/>
      <c r="DS162" s="407"/>
      <c r="DT162" s="407"/>
      <c r="DU162" s="407"/>
      <c r="DV162" s="407"/>
      <c r="DW162" s="408"/>
      <c r="DX162" s="290">
        <f t="shared" si="19"/>
        <v>4240697.92</v>
      </c>
      <c r="DY162" s="290"/>
      <c r="DZ162" s="290"/>
      <c r="EA162" s="290"/>
      <c r="EB162" s="290"/>
      <c r="EC162" s="290"/>
      <c r="ED162" s="290"/>
      <c r="EE162" s="290"/>
      <c r="EF162" s="290"/>
      <c r="EG162" s="290"/>
      <c r="EH162" s="290"/>
      <c r="EI162" s="290"/>
      <c r="EJ162" s="290"/>
      <c r="EK162" s="290">
        <f t="shared" si="16"/>
        <v>0</v>
      </c>
      <c r="EL162" s="290"/>
      <c r="EM162" s="290"/>
      <c r="EN162" s="290"/>
      <c r="EO162" s="290"/>
      <c r="EP162" s="290"/>
      <c r="EQ162" s="290"/>
      <c r="ER162" s="290"/>
      <c r="ES162" s="290"/>
      <c r="ET162" s="290"/>
      <c r="EU162" s="290"/>
      <c r="EV162" s="290"/>
      <c r="EW162" s="290"/>
      <c r="EX162" s="379">
        <f>BU162-DX162</f>
        <v>0</v>
      </c>
      <c r="EY162" s="379"/>
      <c r="EZ162" s="379"/>
      <c r="FA162" s="379"/>
      <c r="FB162" s="379"/>
      <c r="FC162" s="379"/>
      <c r="FD162" s="379"/>
      <c r="FE162" s="379"/>
      <c r="FF162" s="379"/>
      <c r="FG162" s="379"/>
      <c r="FH162" s="379"/>
      <c r="FI162" s="379"/>
      <c r="FJ162" s="380"/>
      <c r="FL162" s="586"/>
      <c r="FM162" s="586"/>
      <c r="FN162" s="586"/>
      <c r="FO162" s="586"/>
      <c r="FP162" s="586"/>
      <c r="FQ162" s="586"/>
      <c r="FR162" s="586"/>
      <c r="FS162" s="586"/>
      <c r="FT162" s="586"/>
      <c r="FU162" s="312"/>
      <c r="FV162" s="313"/>
      <c r="FW162" s="313"/>
      <c r="FX162" s="313"/>
      <c r="FY162" s="313"/>
      <c r="FZ162" s="313"/>
      <c r="GA162" s="313"/>
      <c r="GB162" s="313"/>
      <c r="GC162" s="313"/>
      <c r="GD162" s="313"/>
      <c r="GE162" s="313"/>
      <c r="GF162" s="313"/>
      <c r="GG162" s="313"/>
      <c r="GH162" s="313"/>
      <c r="GI162" s="313"/>
      <c r="GJ162" s="313"/>
      <c r="GK162" s="313"/>
      <c r="GL162" s="313"/>
      <c r="GM162" s="313"/>
      <c r="GN162" s="313"/>
      <c r="GO162" s="313"/>
      <c r="GP162" s="313"/>
      <c r="IS162" s="586"/>
      <c r="IT162" s="586"/>
      <c r="IU162" s="586"/>
      <c r="IV162" s="586"/>
    </row>
    <row r="163" spans="1:256" s="41" customFormat="1" ht="38.25" customHeight="1">
      <c r="A163" s="253" t="s">
        <v>127</v>
      </c>
      <c r="B163" s="254"/>
      <c r="C163" s="254"/>
      <c r="D163" s="254"/>
      <c r="E163" s="254"/>
      <c r="F163" s="254"/>
      <c r="G163" s="254"/>
      <c r="H163" s="254"/>
      <c r="I163" s="254"/>
      <c r="J163" s="254"/>
      <c r="K163" s="254"/>
      <c r="L163" s="254"/>
      <c r="M163" s="254"/>
      <c r="N163" s="254"/>
      <c r="O163" s="254"/>
      <c r="P163" s="254"/>
      <c r="Q163" s="254"/>
      <c r="R163" s="254"/>
      <c r="S163" s="254"/>
      <c r="T163" s="254"/>
      <c r="U163" s="254"/>
      <c r="V163" s="254"/>
      <c r="W163" s="254"/>
      <c r="X163" s="254"/>
      <c r="Y163" s="254"/>
      <c r="Z163" s="254"/>
      <c r="AA163" s="254"/>
      <c r="AB163" s="254"/>
      <c r="AC163" s="254"/>
      <c r="AD163" s="254"/>
      <c r="AE163" s="254"/>
      <c r="AF163" s="254"/>
      <c r="AG163" s="254"/>
      <c r="AH163" s="254"/>
      <c r="AI163" s="254"/>
      <c r="AJ163" s="255"/>
      <c r="AK163" s="256"/>
      <c r="AL163" s="257"/>
      <c r="AM163" s="257"/>
      <c r="AN163" s="257"/>
      <c r="AO163" s="257"/>
      <c r="AP163" s="258"/>
      <c r="AQ163" s="348" t="s">
        <v>128</v>
      </c>
      <c r="AR163" s="233"/>
      <c r="AS163" s="233"/>
      <c r="AT163" s="233"/>
      <c r="AU163" s="233"/>
      <c r="AV163" s="233"/>
      <c r="AW163" s="233"/>
      <c r="AX163" s="233"/>
      <c r="AY163" s="233"/>
      <c r="AZ163" s="233"/>
      <c r="BA163" s="233"/>
      <c r="BB163" s="234"/>
      <c r="BC163" s="260">
        <f>BC164</f>
        <v>3185517.84</v>
      </c>
      <c r="BD163" s="214"/>
      <c r="BE163" s="214"/>
      <c r="BF163" s="214"/>
      <c r="BG163" s="214"/>
      <c r="BH163" s="214"/>
      <c r="BI163" s="214"/>
      <c r="BJ163" s="214"/>
      <c r="BK163" s="214"/>
      <c r="BL163" s="214"/>
      <c r="BM163" s="214"/>
      <c r="BN163" s="214"/>
      <c r="BO163" s="214"/>
      <c r="BP163" s="214"/>
      <c r="BQ163" s="214"/>
      <c r="BR163" s="214"/>
      <c r="BS163" s="214"/>
      <c r="BT163" s="249"/>
      <c r="BU163" s="260">
        <f t="shared" si="18"/>
        <v>3185517.84</v>
      </c>
      <c r="BV163" s="214"/>
      <c r="BW163" s="214"/>
      <c r="BX163" s="214"/>
      <c r="BY163" s="214"/>
      <c r="BZ163" s="214"/>
      <c r="CA163" s="214"/>
      <c r="CB163" s="214"/>
      <c r="CC163" s="214"/>
      <c r="CD163" s="214"/>
      <c r="CE163" s="214"/>
      <c r="CF163" s="214"/>
      <c r="CG163" s="249"/>
      <c r="CH163" s="260">
        <f>CH164</f>
        <v>3185517.84</v>
      </c>
      <c r="CI163" s="214"/>
      <c r="CJ163" s="214"/>
      <c r="CK163" s="214"/>
      <c r="CL163" s="214"/>
      <c r="CM163" s="214"/>
      <c r="CN163" s="214"/>
      <c r="CO163" s="214"/>
      <c r="CP163" s="214"/>
      <c r="CQ163" s="214"/>
      <c r="CR163" s="214"/>
      <c r="CS163" s="214"/>
      <c r="CT163" s="62"/>
      <c r="CU163" s="62"/>
      <c r="CV163" s="62"/>
      <c r="CW163" s="63"/>
      <c r="CX163" s="61"/>
      <c r="CY163" s="62"/>
      <c r="CZ163" s="62"/>
      <c r="DA163" s="62"/>
      <c r="DB163" s="62"/>
      <c r="DC163" s="62"/>
      <c r="DD163" s="62"/>
      <c r="DE163" s="62"/>
      <c r="DF163" s="62"/>
      <c r="DG163" s="62"/>
      <c r="DH163" s="62"/>
      <c r="DI163" s="62"/>
      <c r="DJ163" s="63"/>
      <c r="DK163" s="64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2"/>
      <c r="DX163" s="316">
        <f t="shared" si="19"/>
        <v>3185517.84</v>
      </c>
      <c r="DY163" s="214"/>
      <c r="DZ163" s="214"/>
      <c r="EA163" s="214"/>
      <c r="EB163" s="214"/>
      <c r="EC163" s="214"/>
      <c r="ED163" s="214"/>
      <c r="EE163" s="214"/>
      <c r="EF163" s="214"/>
      <c r="EG163" s="214"/>
      <c r="EH163" s="214"/>
      <c r="EI163" s="214"/>
      <c r="EJ163" s="249"/>
      <c r="EK163" s="291">
        <f t="shared" si="16"/>
        <v>0</v>
      </c>
      <c r="EL163" s="291"/>
      <c r="EM163" s="291"/>
      <c r="EN163" s="291"/>
      <c r="EO163" s="291"/>
      <c r="EP163" s="291"/>
      <c r="EQ163" s="291"/>
      <c r="ER163" s="291"/>
      <c r="ES163" s="291"/>
      <c r="ET163" s="291"/>
      <c r="EU163" s="291"/>
      <c r="EV163" s="291"/>
      <c r="EW163" s="291"/>
      <c r="EX163" s="291">
        <v>127376.66</v>
      </c>
      <c r="EY163" s="291"/>
      <c r="EZ163" s="291"/>
      <c r="FA163" s="291"/>
      <c r="FB163" s="291"/>
      <c r="FC163" s="291"/>
      <c r="FD163" s="291"/>
      <c r="FE163" s="291"/>
      <c r="FF163" s="291"/>
      <c r="FG163" s="291"/>
      <c r="FH163" s="291"/>
      <c r="FI163" s="291"/>
      <c r="FJ163" s="393"/>
      <c r="FK163" s="586"/>
      <c r="FL163" s="586"/>
      <c r="FM163" s="586"/>
      <c r="FN163" s="586"/>
      <c r="FO163" s="586"/>
      <c r="FP163" s="586"/>
      <c r="FQ163" s="586"/>
      <c r="FR163" s="586"/>
      <c r="FS163" s="586"/>
      <c r="FT163" s="586"/>
      <c r="FU163" s="586"/>
      <c r="FV163" s="586"/>
      <c r="FW163" s="586"/>
      <c r="FX163" s="586"/>
      <c r="FY163" s="586"/>
      <c r="FZ163" s="586"/>
      <c r="GA163" s="586"/>
      <c r="GB163" s="586"/>
      <c r="GC163" s="586"/>
      <c r="GD163" s="586"/>
      <c r="GE163" s="586"/>
      <c r="GF163" s="586"/>
      <c r="GG163" s="586"/>
      <c r="GH163" s="586"/>
      <c r="GI163" s="586"/>
      <c r="GJ163" s="586"/>
      <c r="GK163" s="586"/>
      <c r="GL163" s="586"/>
      <c r="GM163" s="586"/>
      <c r="GN163" s="586"/>
      <c r="GO163" s="586"/>
      <c r="GP163" s="586"/>
      <c r="GQ163" s="586"/>
      <c r="GR163" s="586"/>
      <c r="GS163" s="586"/>
      <c r="GT163" s="586"/>
      <c r="GU163" s="586"/>
      <c r="GV163" s="586"/>
      <c r="GW163" s="586"/>
      <c r="GX163" s="586"/>
      <c r="GY163" s="586"/>
      <c r="GZ163" s="586"/>
      <c r="HA163" s="586"/>
      <c r="HB163" s="586"/>
      <c r="HC163" s="586"/>
      <c r="HD163" s="586"/>
      <c r="HE163" s="586"/>
      <c r="HF163" s="586"/>
      <c r="HG163" s="586"/>
      <c r="HH163" s="586"/>
      <c r="HI163" s="586"/>
      <c r="HJ163" s="586"/>
      <c r="HK163" s="586"/>
      <c r="HL163" s="586"/>
      <c r="HM163" s="586"/>
      <c r="HN163" s="586"/>
      <c r="HO163" s="586"/>
      <c r="HP163" s="586"/>
      <c r="HQ163" s="586"/>
      <c r="HR163" s="586"/>
      <c r="HS163" s="586"/>
      <c r="HT163" s="586"/>
      <c r="HU163" s="586"/>
      <c r="HV163" s="586"/>
      <c r="HW163" s="586"/>
      <c r="HX163" s="586"/>
      <c r="HY163" s="586"/>
      <c r="HZ163" s="586"/>
      <c r="IA163" s="586"/>
      <c r="IB163" s="586"/>
      <c r="IC163" s="586"/>
      <c r="ID163" s="586"/>
      <c r="IE163" s="586"/>
      <c r="IF163" s="586"/>
      <c r="IG163" s="586"/>
      <c r="IH163" s="586"/>
      <c r="II163" s="586"/>
      <c r="IJ163" s="586"/>
      <c r="IK163" s="586"/>
      <c r="IL163" s="586"/>
      <c r="IM163" s="586"/>
      <c r="IN163" s="586"/>
      <c r="IO163" s="586"/>
      <c r="IP163" s="586"/>
      <c r="IQ163" s="586"/>
      <c r="IR163" s="586"/>
      <c r="IS163" s="586"/>
      <c r="IT163" s="586"/>
      <c r="IU163" s="586"/>
      <c r="IV163" s="586"/>
    </row>
    <row r="164" spans="1:256" s="27" customFormat="1" ht="15.75" customHeight="1">
      <c r="A164" s="119" t="s">
        <v>129</v>
      </c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256"/>
      <c r="AL164" s="257"/>
      <c r="AM164" s="257"/>
      <c r="AN164" s="257"/>
      <c r="AO164" s="257"/>
      <c r="AP164" s="258"/>
      <c r="AQ164" s="348" t="s">
        <v>98</v>
      </c>
      <c r="AR164" s="233"/>
      <c r="AS164" s="233"/>
      <c r="AT164" s="233"/>
      <c r="AU164" s="233"/>
      <c r="AV164" s="233"/>
      <c r="AW164" s="233"/>
      <c r="AX164" s="233"/>
      <c r="AY164" s="233"/>
      <c r="AZ164" s="233"/>
      <c r="BA164" s="233"/>
      <c r="BB164" s="234"/>
      <c r="BC164" s="260">
        <f>BC165+BC166</f>
        <v>3185517.84</v>
      </c>
      <c r="BD164" s="214"/>
      <c r="BE164" s="214"/>
      <c r="BF164" s="214"/>
      <c r="BG164" s="214"/>
      <c r="BH164" s="214"/>
      <c r="BI164" s="214"/>
      <c r="BJ164" s="214"/>
      <c r="BK164" s="214"/>
      <c r="BL164" s="214"/>
      <c r="BM164" s="214"/>
      <c r="BN164" s="214"/>
      <c r="BO164" s="214"/>
      <c r="BP164" s="214"/>
      <c r="BQ164" s="214"/>
      <c r="BR164" s="214"/>
      <c r="BS164" s="214"/>
      <c r="BT164" s="249"/>
      <c r="BU164" s="260">
        <f t="shared" si="18"/>
        <v>3185517.84</v>
      </c>
      <c r="BV164" s="214"/>
      <c r="BW164" s="214"/>
      <c r="BX164" s="214"/>
      <c r="BY164" s="214"/>
      <c r="BZ164" s="214"/>
      <c r="CA164" s="214"/>
      <c r="CB164" s="214"/>
      <c r="CC164" s="214"/>
      <c r="CD164" s="214"/>
      <c r="CE164" s="214"/>
      <c r="CF164" s="214"/>
      <c r="CG164" s="249"/>
      <c r="CH164" s="260">
        <f>CH165+CH166</f>
        <v>3185517.84</v>
      </c>
      <c r="CI164" s="214"/>
      <c r="CJ164" s="214"/>
      <c r="CK164" s="214"/>
      <c r="CL164" s="214"/>
      <c r="CM164" s="214"/>
      <c r="CN164" s="214"/>
      <c r="CO164" s="214"/>
      <c r="CP164" s="214"/>
      <c r="CQ164" s="214"/>
      <c r="CR164" s="214"/>
      <c r="CS164" s="214"/>
      <c r="CT164" s="62"/>
      <c r="CU164" s="62"/>
      <c r="CV164" s="62"/>
      <c r="CW164" s="63"/>
      <c r="CX164" s="61"/>
      <c r="CY164" s="62"/>
      <c r="CZ164" s="62"/>
      <c r="DA164" s="62"/>
      <c r="DB164" s="62"/>
      <c r="DC164" s="62"/>
      <c r="DD164" s="62"/>
      <c r="DE164" s="62"/>
      <c r="DF164" s="62"/>
      <c r="DG164" s="62"/>
      <c r="DH164" s="62"/>
      <c r="DI164" s="62"/>
      <c r="DJ164" s="63"/>
      <c r="DK164" s="64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2"/>
      <c r="DX164" s="316">
        <f t="shared" si="19"/>
        <v>3185517.84</v>
      </c>
      <c r="DY164" s="214"/>
      <c r="DZ164" s="214"/>
      <c r="EA164" s="214"/>
      <c r="EB164" s="214"/>
      <c r="EC164" s="214"/>
      <c r="ED164" s="214"/>
      <c r="EE164" s="214"/>
      <c r="EF164" s="214"/>
      <c r="EG164" s="214"/>
      <c r="EH164" s="214"/>
      <c r="EI164" s="214"/>
      <c r="EJ164" s="249"/>
      <c r="EK164" s="291">
        <f t="shared" si="16"/>
        <v>0</v>
      </c>
      <c r="EL164" s="291"/>
      <c r="EM164" s="291"/>
      <c r="EN164" s="291"/>
      <c r="EO164" s="291"/>
      <c r="EP164" s="291"/>
      <c r="EQ164" s="291"/>
      <c r="ER164" s="291"/>
      <c r="ES164" s="291"/>
      <c r="ET164" s="291"/>
      <c r="EU164" s="291"/>
      <c r="EV164" s="291"/>
      <c r="EW164" s="291"/>
      <c r="EX164" s="291">
        <f>SUM(BU164-DX164)</f>
        <v>0</v>
      </c>
      <c r="EY164" s="291"/>
      <c r="EZ164" s="291"/>
      <c r="FA164" s="291"/>
      <c r="FB164" s="291"/>
      <c r="FC164" s="291"/>
      <c r="FD164" s="291"/>
      <c r="FE164" s="291"/>
      <c r="FF164" s="291"/>
      <c r="FG164" s="291"/>
      <c r="FH164" s="291"/>
      <c r="FI164" s="291"/>
      <c r="FJ164" s="393"/>
      <c r="FK164" s="587"/>
      <c r="FL164" s="587"/>
      <c r="FM164" s="587"/>
      <c r="FN164" s="587"/>
      <c r="FO164" s="587"/>
      <c r="FP164" s="587"/>
      <c r="FQ164" s="587"/>
      <c r="FR164" s="587"/>
      <c r="FS164" s="587"/>
      <c r="FT164" s="587"/>
      <c r="FU164" s="587"/>
      <c r="FV164" s="587"/>
      <c r="FW164" s="587"/>
      <c r="FX164" s="587"/>
      <c r="FY164" s="587"/>
      <c r="FZ164" s="587"/>
      <c r="GA164" s="587"/>
      <c r="GB164" s="587"/>
      <c r="GC164" s="587"/>
      <c r="GD164" s="587"/>
      <c r="GE164" s="587"/>
      <c r="GF164" s="587"/>
      <c r="GG164" s="587"/>
      <c r="GH164" s="587"/>
      <c r="GI164" s="587"/>
      <c r="GJ164" s="587"/>
      <c r="GK164" s="587"/>
      <c r="GL164" s="587"/>
      <c r="GM164" s="587"/>
      <c r="GN164" s="587"/>
      <c r="GO164" s="587"/>
      <c r="GP164" s="587"/>
      <c r="GQ164" s="587"/>
      <c r="GR164" s="587"/>
      <c r="GS164" s="587"/>
      <c r="GT164" s="587"/>
      <c r="GU164" s="587"/>
      <c r="GV164" s="587"/>
      <c r="GW164" s="587"/>
      <c r="GX164" s="587"/>
      <c r="GY164" s="587"/>
      <c r="GZ164" s="587"/>
      <c r="HA164" s="587"/>
      <c r="HB164" s="587"/>
      <c r="HC164" s="587"/>
      <c r="HD164" s="587"/>
      <c r="HE164" s="587"/>
      <c r="HF164" s="587"/>
      <c r="HG164" s="587"/>
      <c r="HH164" s="587"/>
      <c r="HI164" s="587"/>
      <c r="HJ164" s="587"/>
      <c r="HK164" s="587"/>
      <c r="HL164" s="587"/>
      <c r="HM164" s="587"/>
      <c r="HN164" s="587"/>
      <c r="HO164" s="587"/>
      <c r="HP164" s="587"/>
      <c r="HQ164" s="587"/>
      <c r="HR164" s="587"/>
      <c r="HS164" s="587"/>
      <c r="HT164" s="587"/>
      <c r="HU164" s="587"/>
      <c r="HV164" s="587"/>
      <c r="HW164" s="587"/>
      <c r="HX164" s="587"/>
      <c r="HY164" s="587"/>
      <c r="HZ164" s="587"/>
      <c r="IA164" s="587"/>
      <c r="IB164" s="587"/>
      <c r="IC164" s="587"/>
      <c r="ID164" s="587"/>
      <c r="IE164" s="587"/>
      <c r="IF164" s="587"/>
      <c r="IG164" s="587"/>
      <c r="IH164" s="587"/>
      <c r="II164" s="587"/>
      <c r="IJ164" s="587"/>
      <c r="IK164" s="587"/>
      <c r="IL164" s="587"/>
      <c r="IM164" s="587"/>
      <c r="IN164" s="587"/>
      <c r="IO164" s="587"/>
      <c r="IP164" s="587"/>
      <c r="IQ164" s="587"/>
      <c r="IR164" s="587"/>
      <c r="IS164" s="587"/>
      <c r="IT164" s="587"/>
      <c r="IU164" s="587"/>
      <c r="IV164" s="587"/>
    </row>
    <row r="165" spans="1:256" s="27" customFormat="1" ht="48" customHeight="1">
      <c r="A165" s="129" t="s">
        <v>134</v>
      </c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  <c r="Y165" s="129"/>
      <c r="Z165" s="129"/>
      <c r="AA165" s="129"/>
      <c r="AB165" s="129"/>
      <c r="AC165" s="129"/>
      <c r="AD165" s="129"/>
      <c r="AE165" s="129"/>
      <c r="AF165" s="129"/>
      <c r="AG165" s="129"/>
      <c r="AH165" s="129"/>
      <c r="AI165" s="129"/>
      <c r="AJ165" s="349"/>
      <c r="AK165" s="263" t="s">
        <v>81</v>
      </c>
      <c r="AL165" s="310"/>
      <c r="AM165" s="310"/>
      <c r="AN165" s="310"/>
      <c r="AO165" s="310"/>
      <c r="AP165" s="311"/>
      <c r="AQ165" s="345" t="s">
        <v>183</v>
      </c>
      <c r="AR165" s="346"/>
      <c r="AS165" s="346"/>
      <c r="AT165" s="346"/>
      <c r="AU165" s="346"/>
      <c r="AV165" s="346"/>
      <c r="AW165" s="346"/>
      <c r="AX165" s="346"/>
      <c r="AY165" s="346"/>
      <c r="AZ165" s="346"/>
      <c r="BA165" s="346"/>
      <c r="BB165" s="347"/>
      <c r="BC165" s="265">
        <v>3091497.26</v>
      </c>
      <c r="BD165" s="267"/>
      <c r="BE165" s="267"/>
      <c r="BF165" s="267"/>
      <c r="BG165" s="267"/>
      <c r="BH165" s="267"/>
      <c r="BI165" s="267"/>
      <c r="BJ165" s="267"/>
      <c r="BK165" s="267"/>
      <c r="BL165" s="267"/>
      <c r="BM165" s="267"/>
      <c r="BN165" s="267"/>
      <c r="BO165" s="267"/>
      <c r="BP165" s="267"/>
      <c r="BQ165" s="267"/>
      <c r="BR165" s="267"/>
      <c r="BS165" s="267"/>
      <c r="BT165" s="268"/>
      <c r="BU165" s="265">
        <f t="shared" si="18"/>
        <v>3091497.26</v>
      </c>
      <c r="BV165" s="267"/>
      <c r="BW165" s="267"/>
      <c r="BX165" s="267"/>
      <c r="BY165" s="267"/>
      <c r="BZ165" s="267"/>
      <c r="CA165" s="267"/>
      <c r="CB165" s="267"/>
      <c r="CC165" s="267"/>
      <c r="CD165" s="267"/>
      <c r="CE165" s="267"/>
      <c r="CF165" s="267"/>
      <c r="CG165" s="268"/>
      <c r="CH165" s="265">
        <v>3091497.26</v>
      </c>
      <c r="CI165" s="267"/>
      <c r="CJ165" s="267"/>
      <c r="CK165" s="267"/>
      <c r="CL165" s="267"/>
      <c r="CM165" s="267"/>
      <c r="CN165" s="267"/>
      <c r="CO165" s="267"/>
      <c r="CP165" s="267"/>
      <c r="CQ165" s="267"/>
      <c r="CR165" s="267"/>
      <c r="CS165" s="267"/>
      <c r="CT165" s="58"/>
      <c r="CU165" s="58"/>
      <c r="CV165" s="58"/>
      <c r="CW165" s="59"/>
      <c r="CX165" s="57"/>
      <c r="CY165" s="58"/>
      <c r="CZ165" s="58"/>
      <c r="DA165" s="58"/>
      <c r="DB165" s="58"/>
      <c r="DC165" s="58"/>
      <c r="DD165" s="58"/>
      <c r="DE165" s="58"/>
      <c r="DF165" s="58"/>
      <c r="DG165" s="58"/>
      <c r="DH165" s="58"/>
      <c r="DI165" s="58"/>
      <c r="DJ165" s="59"/>
      <c r="DK165" s="60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  <c r="DV165" s="28"/>
      <c r="DW165" s="29"/>
      <c r="DX165" s="215">
        <f t="shared" si="19"/>
        <v>3091497.26</v>
      </c>
      <c r="DY165" s="267"/>
      <c r="DZ165" s="267"/>
      <c r="EA165" s="267"/>
      <c r="EB165" s="267"/>
      <c r="EC165" s="267"/>
      <c r="ED165" s="267"/>
      <c r="EE165" s="267"/>
      <c r="EF165" s="267"/>
      <c r="EG165" s="267"/>
      <c r="EH165" s="267"/>
      <c r="EI165" s="267"/>
      <c r="EJ165" s="268"/>
      <c r="EK165" s="278">
        <f t="shared" si="16"/>
        <v>0</v>
      </c>
      <c r="EL165" s="278"/>
      <c r="EM165" s="278"/>
      <c r="EN165" s="278"/>
      <c r="EO165" s="278"/>
      <c r="EP165" s="278"/>
      <c r="EQ165" s="278"/>
      <c r="ER165" s="278"/>
      <c r="ES165" s="278"/>
      <c r="ET165" s="278"/>
      <c r="EU165" s="278"/>
      <c r="EV165" s="278"/>
      <c r="EW165" s="278"/>
      <c r="EX165" s="278">
        <f>SUM(BU165-DX165)</f>
        <v>0</v>
      </c>
      <c r="EY165" s="278"/>
      <c r="EZ165" s="278"/>
      <c r="FA165" s="278"/>
      <c r="FB165" s="278"/>
      <c r="FC165" s="278"/>
      <c r="FD165" s="278"/>
      <c r="FE165" s="278"/>
      <c r="FF165" s="278"/>
      <c r="FG165" s="278"/>
      <c r="FH165" s="278"/>
      <c r="FI165" s="278"/>
      <c r="FJ165" s="390"/>
      <c r="FK165" s="587"/>
      <c r="FL165" s="587"/>
      <c r="FM165" s="587"/>
      <c r="FN165" s="587"/>
      <c r="FO165" s="587"/>
      <c r="FP165" s="587"/>
      <c r="FQ165" s="587"/>
      <c r="FR165" s="587"/>
      <c r="FS165" s="587"/>
      <c r="FT165" s="587"/>
      <c r="FU165" s="587"/>
      <c r="FV165" s="587"/>
      <c r="FW165" s="587"/>
      <c r="FX165" s="587"/>
      <c r="FY165" s="587"/>
      <c r="FZ165" s="587"/>
      <c r="GA165" s="587"/>
      <c r="GB165" s="587"/>
      <c r="GC165" s="587"/>
      <c r="GD165" s="587"/>
      <c r="GE165" s="587"/>
      <c r="GF165" s="587"/>
      <c r="GG165" s="587"/>
      <c r="GH165" s="587"/>
      <c r="GI165" s="587"/>
      <c r="GJ165" s="587"/>
      <c r="GK165" s="587"/>
      <c r="GL165" s="587"/>
      <c r="GM165" s="587"/>
      <c r="GN165" s="587"/>
      <c r="GO165" s="587"/>
      <c r="GP165" s="587"/>
      <c r="GQ165" s="587"/>
      <c r="GR165" s="587"/>
      <c r="GS165" s="587"/>
      <c r="GT165" s="587"/>
      <c r="GU165" s="587"/>
      <c r="GV165" s="587"/>
      <c r="GW165" s="587"/>
      <c r="GX165" s="587"/>
      <c r="GY165" s="587"/>
      <c r="GZ165" s="587"/>
      <c r="HA165" s="587"/>
      <c r="HB165" s="587"/>
      <c r="HC165" s="587"/>
      <c r="HD165" s="587"/>
      <c r="HE165" s="587"/>
      <c r="HF165" s="587"/>
      <c r="HG165" s="587"/>
      <c r="HH165" s="587"/>
      <c r="HI165" s="587"/>
      <c r="HJ165" s="587"/>
      <c r="HK165" s="587"/>
      <c r="HL165" s="587"/>
      <c r="HM165" s="587"/>
      <c r="HN165" s="587"/>
      <c r="HO165" s="587"/>
      <c r="HP165" s="587"/>
      <c r="HQ165" s="587"/>
      <c r="HR165" s="587"/>
      <c r="HS165" s="587"/>
      <c r="HT165" s="587"/>
      <c r="HU165" s="587"/>
      <c r="HV165" s="587"/>
      <c r="HW165" s="587"/>
      <c r="HX165" s="587"/>
      <c r="HY165" s="587"/>
      <c r="HZ165" s="587"/>
      <c r="IA165" s="587"/>
      <c r="IB165" s="587"/>
      <c r="IC165" s="587"/>
      <c r="ID165" s="587"/>
      <c r="IE165" s="587"/>
      <c r="IF165" s="587"/>
      <c r="IG165" s="587"/>
      <c r="IH165" s="587"/>
      <c r="II165" s="587"/>
      <c r="IJ165" s="587"/>
      <c r="IK165" s="587"/>
      <c r="IL165" s="587"/>
      <c r="IM165" s="587"/>
      <c r="IN165" s="587"/>
      <c r="IO165" s="587"/>
      <c r="IP165" s="587"/>
      <c r="IQ165" s="587"/>
      <c r="IR165" s="587"/>
      <c r="IS165" s="587"/>
      <c r="IT165" s="587"/>
      <c r="IU165" s="587"/>
      <c r="IV165" s="587"/>
    </row>
    <row r="166" spans="1:256" s="27" customFormat="1" ht="42" customHeight="1">
      <c r="A166" s="129" t="s">
        <v>135</v>
      </c>
      <c r="B166" s="352"/>
      <c r="C166" s="352"/>
      <c r="D166" s="352"/>
      <c r="E166" s="352"/>
      <c r="F166" s="352"/>
      <c r="G166" s="352"/>
      <c r="H166" s="352"/>
      <c r="I166" s="352"/>
      <c r="J166" s="352"/>
      <c r="K166" s="352"/>
      <c r="L166" s="352"/>
      <c r="M166" s="352"/>
      <c r="N166" s="352"/>
      <c r="O166" s="352"/>
      <c r="P166" s="352"/>
      <c r="Q166" s="352"/>
      <c r="R166" s="352"/>
      <c r="S166" s="352"/>
      <c r="T166" s="352"/>
      <c r="U166" s="352"/>
      <c r="V166" s="352"/>
      <c r="W166" s="352"/>
      <c r="X166" s="352"/>
      <c r="Y166" s="352"/>
      <c r="Z166" s="352"/>
      <c r="AA166" s="352"/>
      <c r="AB166" s="352"/>
      <c r="AC166" s="352"/>
      <c r="AD166" s="352"/>
      <c r="AE166" s="352"/>
      <c r="AF166" s="352"/>
      <c r="AG166" s="352"/>
      <c r="AH166" s="352"/>
      <c r="AI166" s="352"/>
      <c r="AJ166" s="353"/>
      <c r="AK166" s="263" t="s">
        <v>81</v>
      </c>
      <c r="AL166" s="369"/>
      <c r="AM166" s="369"/>
      <c r="AN166" s="369"/>
      <c r="AO166" s="369"/>
      <c r="AP166" s="370"/>
      <c r="AQ166" s="264" t="s">
        <v>190</v>
      </c>
      <c r="AR166" s="350"/>
      <c r="AS166" s="350"/>
      <c r="AT166" s="350"/>
      <c r="AU166" s="350"/>
      <c r="AV166" s="350"/>
      <c r="AW166" s="350"/>
      <c r="AX166" s="350"/>
      <c r="AY166" s="350"/>
      <c r="AZ166" s="350"/>
      <c r="BA166" s="350"/>
      <c r="BB166" s="351"/>
      <c r="BC166" s="265">
        <v>94020.58</v>
      </c>
      <c r="BD166" s="372"/>
      <c r="BE166" s="372"/>
      <c r="BF166" s="372"/>
      <c r="BG166" s="372"/>
      <c r="BH166" s="372"/>
      <c r="BI166" s="372"/>
      <c r="BJ166" s="372"/>
      <c r="BK166" s="372"/>
      <c r="BL166" s="372"/>
      <c r="BM166" s="372"/>
      <c r="BN166" s="372"/>
      <c r="BO166" s="372"/>
      <c r="BP166" s="372"/>
      <c r="BQ166" s="372"/>
      <c r="BR166" s="372"/>
      <c r="BS166" s="372"/>
      <c r="BT166" s="373"/>
      <c r="BU166" s="265">
        <f>SUM(BC166)</f>
        <v>94020.58</v>
      </c>
      <c r="BV166" s="372"/>
      <c r="BW166" s="372"/>
      <c r="BX166" s="372"/>
      <c r="BY166" s="372"/>
      <c r="BZ166" s="372"/>
      <c r="CA166" s="372"/>
      <c r="CB166" s="372"/>
      <c r="CC166" s="372"/>
      <c r="CD166" s="372"/>
      <c r="CE166" s="372"/>
      <c r="CF166" s="372"/>
      <c r="CG166" s="373"/>
      <c r="CH166" s="265">
        <v>94020.58</v>
      </c>
      <c r="CI166" s="372"/>
      <c r="CJ166" s="372"/>
      <c r="CK166" s="372"/>
      <c r="CL166" s="372"/>
      <c r="CM166" s="372"/>
      <c r="CN166" s="372"/>
      <c r="CO166" s="372"/>
      <c r="CP166" s="372"/>
      <c r="CQ166" s="372"/>
      <c r="CR166" s="372"/>
      <c r="CS166" s="372"/>
      <c r="CT166" s="58"/>
      <c r="CU166" s="58"/>
      <c r="CV166" s="58"/>
      <c r="CW166" s="59"/>
      <c r="CX166" s="57"/>
      <c r="CY166" s="58"/>
      <c r="CZ166" s="58"/>
      <c r="DA166" s="58"/>
      <c r="DB166" s="58"/>
      <c r="DC166" s="58"/>
      <c r="DD166" s="58"/>
      <c r="DE166" s="58"/>
      <c r="DF166" s="58"/>
      <c r="DG166" s="58"/>
      <c r="DH166" s="58"/>
      <c r="DI166" s="58"/>
      <c r="DJ166" s="59"/>
      <c r="DK166" s="60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  <c r="DV166" s="28"/>
      <c r="DW166" s="29"/>
      <c r="DX166" s="215">
        <f t="shared" si="19"/>
        <v>94020.58</v>
      </c>
      <c r="DY166" s="317"/>
      <c r="DZ166" s="317"/>
      <c r="EA166" s="317"/>
      <c r="EB166" s="317"/>
      <c r="EC166" s="317"/>
      <c r="ED166" s="317"/>
      <c r="EE166" s="317"/>
      <c r="EF166" s="317"/>
      <c r="EG166" s="317"/>
      <c r="EH166" s="317"/>
      <c r="EI166" s="317"/>
      <c r="EJ166" s="318"/>
      <c r="EK166" s="215">
        <f t="shared" si="16"/>
        <v>0</v>
      </c>
      <c r="EL166" s="317"/>
      <c r="EM166" s="317"/>
      <c r="EN166" s="317"/>
      <c r="EO166" s="317"/>
      <c r="EP166" s="317"/>
      <c r="EQ166" s="317"/>
      <c r="ER166" s="317"/>
      <c r="ES166" s="317"/>
      <c r="ET166" s="317"/>
      <c r="EU166" s="317"/>
      <c r="EV166" s="317"/>
      <c r="EW166" s="318"/>
      <c r="EX166" s="215">
        <f>SUM(BU166-DX166)</f>
        <v>0</v>
      </c>
      <c r="EY166" s="317"/>
      <c r="EZ166" s="317"/>
      <c r="FA166" s="317"/>
      <c r="FB166" s="317"/>
      <c r="FC166" s="317"/>
      <c r="FD166" s="317"/>
      <c r="FE166" s="317"/>
      <c r="FF166" s="317"/>
      <c r="FG166" s="317"/>
      <c r="FH166" s="317"/>
      <c r="FI166" s="317"/>
      <c r="FJ166" s="95"/>
      <c r="FK166" s="587"/>
      <c r="FL166" s="587"/>
      <c r="FM166" s="587"/>
      <c r="FN166" s="587"/>
      <c r="FO166" s="587"/>
      <c r="FP166" s="587"/>
      <c r="FQ166" s="587"/>
      <c r="FR166" s="587"/>
      <c r="FS166" s="587"/>
      <c r="FT166" s="587"/>
      <c r="FU166" s="587"/>
      <c r="FV166" s="587"/>
      <c r="FW166" s="587"/>
      <c r="FX166" s="587"/>
      <c r="FY166" s="587"/>
      <c r="FZ166" s="587"/>
      <c r="GA166" s="587"/>
      <c r="GB166" s="587"/>
      <c r="GC166" s="587"/>
      <c r="GD166" s="587"/>
      <c r="GE166" s="587"/>
      <c r="GF166" s="587"/>
      <c r="GG166" s="587"/>
      <c r="GH166" s="587"/>
      <c r="GI166" s="587"/>
      <c r="GJ166" s="587"/>
      <c r="GK166" s="587"/>
      <c r="GL166" s="587"/>
      <c r="GM166" s="587"/>
      <c r="GN166" s="587"/>
      <c r="GO166" s="587"/>
      <c r="GP166" s="587"/>
      <c r="GQ166" s="587"/>
      <c r="GR166" s="587"/>
      <c r="GS166" s="587"/>
      <c r="GT166" s="587"/>
      <c r="GU166" s="587"/>
      <c r="GV166" s="587"/>
      <c r="GW166" s="587"/>
      <c r="GX166" s="587"/>
      <c r="GY166" s="587"/>
      <c r="GZ166" s="587"/>
      <c r="HA166" s="587"/>
      <c r="HB166" s="587"/>
      <c r="HC166" s="587"/>
      <c r="HD166" s="587"/>
      <c r="HE166" s="587"/>
      <c r="HF166" s="587"/>
      <c r="HG166" s="587"/>
      <c r="HH166" s="587"/>
      <c r="HI166" s="587"/>
      <c r="HJ166" s="587"/>
      <c r="HK166" s="587"/>
      <c r="HL166" s="587"/>
      <c r="HM166" s="587"/>
      <c r="HN166" s="587"/>
      <c r="HO166" s="587"/>
      <c r="HP166" s="587"/>
      <c r="HQ166" s="587"/>
      <c r="HR166" s="587"/>
      <c r="HS166" s="587"/>
      <c r="HT166" s="587"/>
      <c r="HU166" s="587"/>
      <c r="HV166" s="587"/>
      <c r="HW166" s="587"/>
      <c r="HX166" s="587"/>
      <c r="HY166" s="587"/>
      <c r="HZ166" s="587"/>
      <c r="IA166" s="587"/>
      <c r="IB166" s="587"/>
      <c r="IC166" s="587"/>
      <c r="ID166" s="587"/>
      <c r="IE166" s="587"/>
      <c r="IF166" s="587"/>
      <c r="IG166" s="587"/>
      <c r="IH166" s="587"/>
      <c r="II166" s="587"/>
      <c r="IJ166" s="587"/>
      <c r="IK166" s="587"/>
      <c r="IL166" s="587"/>
      <c r="IM166" s="587"/>
      <c r="IN166" s="587"/>
      <c r="IO166" s="587"/>
      <c r="IP166" s="587"/>
      <c r="IQ166" s="587"/>
      <c r="IR166" s="587"/>
      <c r="IS166" s="587"/>
      <c r="IT166" s="587"/>
      <c r="IU166" s="587"/>
      <c r="IV166" s="587"/>
    </row>
    <row r="167" spans="1:256" s="27" customFormat="1" ht="36" customHeight="1">
      <c r="A167" s="253" t="s">
        <v>131</v>
      </c>
      <c r="B167" s="253"/>
      <c r="C167" s="253"/>
      <c r="D167" s="253"/>
      <c r="E167" s="253"/>
      <c r="F167" s="253"/>
      <c r="G167" s="253"/>
      <c r="H167" s="253"/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253"/>
      <c r="T167" s="253"/>
      <c r="U167" s="253"/>
      <c r="V167" s="253"/>
      <c r="W167" s="253"/>
      <c r="X167" s="253"/>
      <c r="Y167" s="253"/>
      <c r="Z167" s="253"/>
      <c r="AA167" s="253"/>
      <c r="AB167" s="253"/>
      <c r="AC167" s="253"/>
      <c r="AD167" s="253"/>
      <c r="AE167" s="253"/>
      <c r="AF167" s="253"/>
      <c r="AG167" s="253"/>
      <c r="AH167" s="253"/>
      <c r="AI167" s="253"/>
      <c r="AJ167" s="361"/>
      <c r="AK167" s="256"/>
      <c r="AL167" s="257"/>
      <c r="AM167" s="257"/>
      <c r="AN167" s="257"/>
      <c r="AO167" s="257"/>
      <c r="AP167" s="258"/>
      <c r="AQ167" s="348" t="s">
        <v>130</v>
      </c>
      <c r="AR167" s="233"/>
      <c r="AS167" s="233"/>
      <c r="AT167" s="233"/>
      <c r="AU167" s="233"/>
      <c r="AV167" s="233"/>
      <c r="AW167" s="233"/>
      <c r="AX167" s="233"/>
      <c r="AY167" s="233"/>
      <c r="AZ167" s="233"/>
      <c r="BA167" s="233"/>
      <c r="BB167" s="234"/>
      <c r="BC167" s="260">
        <f>BC168</f>
        <v>1055180.08</v>
      </c>
      <c r="BD167" s="214"/>
      <c r="BE167" s="214"/>
      <c r="BF167" s="214"/>
      <c r="BG167" s="214"/>
      <c r="BH167" s="214"/>
      <c r="BI167" s="214"/>
      <c r="BJ167" s="214"/>
      <c r="BK167" s="214"/>
      <c r="BL167" s="214"/>
      <c r="BM167" s="214"/>
      <c r="BN167" s="214"/>
      <c r="BO167" s="214"/>
      <c r="BP167" s="214"/>
      <c r="BQ167" s="214"/>
      <c r="BR167" s="214"/>
      <c r="BS167" s="214"/>
      <c r="BT167" s="249"/>
      <c r="BU167" s="260">
        <f>BC167</f>
        <v>1055180.08</v>
      </c>
      <c r="BV167" s="214"/>
      <c r="BW167" s="214"/>
      <c r="BX167" s="214"/>
      <c r="BY167" s="214"/>
      <c r="BZ167" s="214"/>
      <c r="CA167" s="214"/>
      <c r="CB167" s="214"/>
      <c r="CC167" s="214"/>
      <c r="CD167" s="214"/>
      <c r="CE167" s="214"/>
      <c r="CF167" s="214"/>
      <c r="CG167" s="249"/>
      <c r="CH167" s="260">
        <f>CH168</f>
        <v>1055180.08</v>
      </c>
      <c r="CI167" s="214"/>
      <c r="CJ167" s="214"/>
      <c r="CK167" s="214"/>
      <c r="CL167" s="214"/>
      <c r="CM167" s="214"/>
      <c r="CN167" s="214"/>
      <c r="CO167" s="214"/>
      <c r="CP167" s="214"/>
      <c r="CQ167" s="214"/>
      <c r="CR167" s="214"/>
      <c r="CS167" s="214"/>
      <c r="CT167" s="62"/>
      <c r="CU167" s="62"/>
      <c r="CV167" s="62"/>
      <c r="CW167" s="63"/>
      <c r="CX167" s="61"/>
      <c r="CY167" s="62"/>
      <c r="CZ167" s="62"/>
      <c r="DA167" s="62"/>
      <c r="DB167" s="62"/>
      <c r="DC167" s="62"/>
      <c r="DD167" s="62"/>
      <c r="DE167" s="62"/>
      <c r="DF167" s="62"/>
      <c r="DG167" s="62"/>
      <c r="DH167" s="62"/>
      <c r="DI167" s="62"/>
      <c r="DJ167" s="63"/>
      <c r="DK167" s="64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2"/>
      <c r="DX167" s="316">
        <f t="shared" si="19"/>
        <v>1055180.08</v>
      </c>
      <c r="DY167" s="214"/>
      <c r="DZ167" s="214"/>
      <c r="EA167" s="214"/>
      <c r="EB167" s="214"/>
      <c r="EC167" s="214"/>
      <c r="ED167" s="214"/>
      <c r="EE167" s="214"/>
      <c r="EF167" s="214"/>
      <c r="EG167" s="214"/>
      <c r="EH167" s="214"/>
      <c r="EI167" s="214"/>
      <c r="EJ167" s="249"/>
      <c r="EK167" s="316">
        <f t="shared" si="16"/>
        <v>0</v>
      </c>
      <c r="EL167" s="214"/>
      <c r="EM167" s="214"/>
      <c r="EN167" s="214"/>
      <c r="EO167" s="214"/>
      <c r="EP167" s="214"/>
      <c r="EQ167" s="214"/>
      <c r="ER167" s="214"/>
      <c r="ES167" s="214"/>
      <c r="ET167" s="214"/>
      <c r="EU167" s="214"/>
      <c r="EV167" s="214"/>
      <c r="EW167" s="249"/>
      <c r="EX167" s="316">
        <f>SUM(EX168)</f>
        <v>0</v>
      </c>
      <c r="EY167" s="214"/>
      <c r="EZ167" s="214"/>
      <c r="FA167" s="214"/>
      <c r="FB167" s="214"/>
      <c r="FC167" s="214"/>
      <c r="FD167" s="214"/>
      <c r="FE167" s="214"/>
      <c r="FF167" s="214"/>
      <c r="FG167" s="214"/>
      <c r="FH167" s="214"/>
      <c r="FI167" s="214"/>
      <c r="FJ167" s="324"/>
      <c r="FK167" s="587"/>
      <c r="FL167" s="587"/>
      <c r="FM167" s="587"/>
      <c r="FN167" s="587"/>
      <c r="FO167" s="587"/>
      <c r="FP167" s="587"/>
      <c r="FQ167" s="587"/>
      <c r="FR167" s="587"/>
      <c r="FS167" s="587"/>
      <c r="FT167" s="587"/>
      <c r="FU167" s="587"/>
      <c r="FV167" s="587"/>
      <c r="FW167" s="587"/>
      <c r="FX167" s="587"/>
      <c r="FY167" s="587"/>
      <c r="FZ167" s="587"/>
      <c r="GA167" s="587"/>
      <c r="GB167" s="587"/>
      <c r="GC167" s="587"/>
      <c r="GD167" s="587"/>
      <c r="GE167" s="587"/>
      <c r="GF167" s="587"/>
      <c r="GG167" s="587"/>
      <c r="GH167" s="587"/>
      <c r="GI167" s="587"/>
      <c r="GJ167" s="587"/>
      <c r="GK167" s="587"/>
      <c r="GL167" s="587"/>
      <c r="GM167" s="587"/>
      <c r="GN167" s="587"/>
      <c r="GO167" s="587"/>
      <c r="GP167" s="587"/>
      <c r="GQ167" s="587"/>
      <c r="GR167" s="587"/>
      <c r="GS167" s="587"/>
      <c r="GT167" s="587"/>
      <c r="GU167" s="587"/>
      <c r="GV167" s="587"/>
      <c r="GW167" s="587"/>
      <c r="GX167" s="587"/>
      <c r="GY167" s="587"/>
      <c r="GZ167" s="587"/>
      <c r="HA167" s="587"/>
      <c r="HB167" s="587"/>
      <c r="HC167" s="587"/>
      <c r="HD167" s="587"/>
      <c r="HE167" s="587"/>
      <c r="HF167" s="587"/>
      <c r="HG167" s="587"/>
      <c r="HH167" s="587"/>
      <c r="HI167" s="587"/>
      <c r="HJ167" s="587"/>
      <c r="HK167" s="587"/>
      <c r="HL167" s="587"/>
      <c r="HM167" s="587"/>
      <c r="HN167" s="587"/>
      <c r="HO167" s="587"/>
      <c r="HP167" s="587"/>
      <c r="HQ167" s="587"/>
      <c r="HR167" s="587"/>
      <c r="HS167" s="587"/>
      <c r="HT167" s="587"/>
      <c r="HU167" s="587"/>
      <c r="HV167" s="587"/>
      <c r="HW167" s="587"/>
      <c r="HX167" s="587"/>
      <c r="HY167" s="587"/>
      <c r="HZ167" s="587"/>
      <c r="IA167" s="587"/>
      <c r="IB167" s="587"/>
      <c r="IC167" s="587"/>
      <c r="ID167" s="587"/>
      <c r="IE167" s="587"/>
      <c r="IF167" s="587"/>
      <c r="IG167" s="587"/>
      <c r="IH167" s="587"/>
      <c r="II167" s="587"/>
      <c r="IJ167" s="587"/>
      <c r="IK167" s="587"/>
      <c r="IL167" s="587"/>
      <c r="IM167" s="587"/>
      <c r="IN167" s="587"/>
      <c r="IO167" s="587"/>
      <c r="IP167" s="587"/>
      <c r="IQ167" s="587"/>
      <c r="IR167" s="587"/>
      <c r="IS167" s="587"/>
      <c r="IT167" s="587"/>
      <c r="IU167" s="587"/>
      <c r="IV167" s="587"/>
    </row>
    <row r="168" spans="1:256" s="41" customFormat="1" ht="12.75">
      <c r="A168" s="253" t="s">
        <v>129</v>
      </c>
      <c r="B168" s="253"/>
      <c r="C168" s="253"/>
      <c r="D168" s="253"/>
      <c r="E168" s="253"/>
      <c r="F168" s="253"/>
      <c r="G168" s="253"/>
      <c r="H168" s="253"/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253"/>
      <c r="T168" s="253"/>
      <c r="U168" s="253"/>
      <c r="V168" s="253"/>
      <c r="W168" s="253"/>
      <c r="X168" s="253"/>
      <c r="Y168" s="253"/>
      <c r="Z168" s="253"/>
      <c r="AA168" s="253"/>
      <c r="AB168" s="253"/>
      <c r="AC168" s="253"/>
      <c r="AD168" s="253"/>
      <c r="AE168" s="253"/>
      <c r="AF168" s="253"/>
      <c r="AG168" s="253"/>
      <c r="AH168" s="253"/>
      <c r="AI168" s="253"/>
      <c r="AJ168" s="361"/>
      <c r="AK168" s="256"/>
      <c r="AL168" s="257"/>
      <c r="AM168" s="257"/>
      <c r="AN168" s="257"/>
      <c r="AO168" s="257"/>
      <c r="AP168" s="258"/>
      <c r="AQ168" s="348" t="s">
        <v>98</v>
      </c>
      <c r="AR168" s="233"/>
      <c r="AS168" s="233"/>
      <c r="AT168" s="233"/>
      <c r="AU168" s="233"/>
      <c r="AV168" s="233"/>
      <c r="AW168" s="233"/>
      <c r="AX168" s="233"/>
      <c r="AY168" s="233"/>
      <c r="AZ168" s="233"/>
      <c r="BA168" s="233"/>
      <c r="BB168" s="234"/>
      <c r="BC168" s="260">
        <f>BC169+BC170</f>
        <v>1055180.08</v>
      </c>
      <c r="BD168" s="214"/>
      <c r="BE168" s="214"/>
      <c r="BF168" s="214"/>
      <c r="BG168" s="214"/>
      <c r="BH168" s="214"/>
      <c r="BI168" s="214"/>
      <c r="BJ168" s="214"/>
      <c r="BK168" s="214"/>
      <c r="BL168" s="214"/>
      <c r="BM168" s="214"/>
      <c r="BN168" s="214"/>
      <c r="BO168" s="214"/>
      <c r="BP168" s="214"/>
      <c r="BQ168" s="214"/>
      <c r="BR168" s="214"/>
      <c r="BS168" s="214"/>
      <c r="BT168" s="249"/>
      <c r="BU168" s="260">
        <f>BC168</f>
        <v>1055180.08</v>
      </c>
      <c r="BV168" s="214"/>
      <c r="BW168" s="214"/>
      <c r="BX168" s="214"/>
      <c r="BY168" s="214"/>
      <c r="BZ168" s="214"/>
      <c r="CA168" s="214"/>
      <c r="CB168" s="214"/>
      <c r="CC168" s="214"/>
      <c r="CD168" s="214"/>
      <c r="CE168" s="214"/>
      <c r="CF168" s="214"/>
      <c r="CG168" s="249"/>
      <c r="CH168" s="260">
        <f>CH169+CH170</f>
        <v>1055180.08</v>
      </c>
      <c r="CI168" s="214"/>
      <c r="CJ168" s="214"/>
      <c r="CK168" s="214"/>
      <c r="CL168" s="214"/>
      <c r="CM168" s="214"/>
      <c r="CN168" s="214"/>
      <c r="CO168" s="214"/>
      <c r="CP168" s="214"/>
      <c r="CQ168" s="214"/>
      <c r="CR168" s="214"/>
      <c r="CS168" s="214"/>
      <c r="CT168" s="62"/>
      <c r="CU168" s="62"/>
      <c r="CV168" s="62"/>
      <c r="CW168" s="63"/>
      <c r="CX168" s="61"/>
      <c r="CY168" s="62"/>
      <c r="CZ168" s="62"/>
      <c r="DA168" s="62"/>
      <c r="DB168" s="62"/>
      <c r="DC168" s="62"/>
      <c r="DD168" s="62"/>
      <c r="DE168" s="62"/>
      <c r="DF168" s="62"/>
      <c r="DG168" s="62"/>
      <c r="DH168" s="62"/>
      <c r="DI168" s="62"/>
      <c r="DJ168" s="63"/>
      <c r="DK168" s="64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2"/>
      <c r="DX168" s="316">
        <f t="shared" si="19"/>
        <v>1055180.08</v>
      </c>
      <c r="DY168" s="214"/>
      <c r="DZ168" s="214"/>
      <c r="EA168" s="214"/>
      <c r="EB168" s="214"/>
      <c r="EC168" s="214"/>
      <c r="ED168" s="214"/>
      <c r="EE168" s="214"/>
      <c r="EF168" s="214"/>
      <c r="EG168" s="214"/>
      <c r="EH168" s="214"/>
      <c r="EI168" s="214"/>
      <c r="EJ168" s="249"/>
      <c r="EK168" s="316">
        <f t="shared" si="16"/>
        <v>0</v>
      </c>
      <c r="EL168" s="214"/>
      <c r="EM168" s="214"/>
      <c r="EN168" s="214"/>
      <c r="EO168" s="214"/>
      <c r="EP168" s="214"/>
      <c r="EQ168" s="214"/>
      <c r="ER168" s="214"/>
      <c r="ES168" s="214"/>
      <c r="ET168" s="214"/>
      <c r="EU168" s="214"/>
      <c r="EV168" s="214"/>
      <c r="EW168" s="249"/>
      <c r="EX168" s="316">
        <f>SUM(BU168-DX168)</f>
        <v>0</v>
      </c>
      <c r="EY168" s="214"/>
      <c r="EZ168" s="214"/>
      <c r="FA168" s="214"/>
      <c r="FB168" s="214"/>
      <c r="FC168" s="214"/>
      <c r="FD168" s="214"/>
      <c r="FE168" s="214"/>
      <c r="FF168" s="214"/>
      <c r="FG168" s="214"/>
      <c r="FH168" s="214"/>
      <c r="FI168" s="214"/>
      <c r="FJ168" s="324"/>
      <c r="FK168" s="586"/>
      <c r="FL168" s="586"/>
      <c r="FM168" s="586"/>
      <c r="FN168" s="586"/>
      <c r="FO168" s="586"/>
      <c r="FP168" s="586"/>
      <c r="FQ168" s="586"/>
      <c r="FR168" s="586"/>
      <c r="FS168" s="586"/>
      <c r="FT168" s="586"/>
      <c r="FU168" s="586"/>
      <c r="FV168" s="586"/>
      <c r="FW168" s="586"/>
      <c r="FX168" s="586"/>
      <c r="FY168" s="586"/>
      <c r="FZ168" s="586"/>
      <c r="GA168" s="586"/>
      <c r="GB168" s="586"/>
      <c r="GC168" s="586"/>
      <c r="GD168" s="586"/>
      <c r="GE168" s="586"/>
      <c r="GF168" s="586"/>
      <c r="GG168" s="586"/>
      <c r="GH168" s="586"/>
      <c r="GI168" s="586"/>
      <c r="GJ168" s="586"/>
      <c r="GK168" s="586"/>
      <c r="GL168" s="586"/>
      <c r="GM168" s="586"/>
      <c r="GN168" s="586"/>
      <c r="GO168" s="586"/>
      <c r="GP168" s="586"/>
      <c r="GQ168" s="586"/>
      <c r="GR168" s="586"/>
      <c r="GS168" s="586"/>
      <c r="GT168" s="586"/>
      <c r="GU168" s="586"/>
      <c r="GV168" s="586"/>
      <c r="GW168" s="586"/>
      <c r="GX168" s="586"/>
      <c r="GY168" s="586"/>
      <c r="GZ168" s="586"/>
      <c r="HA168" s="586"/>
      <c r="HB168" s="586"/>
      <c r="HC168" s="586"/>
      <c r="HD168" s="586"/>
      <c r="HE168" s="586"/>
      <c r="HF168" s="586"/>
      <c r="HG168" s="586"/>
      <c r="HH168" s="586"/>
      <c r="HI168" s="586"/>
      <c r="HJ168" s="586"/>
      <c r="HK168" s="586"/>
      <c r="HL168" s="586"/>
      <c r="HM168" s="586"/>
      <c r="HN168" s="586"/>
      <c r="HO168" s="586"/>
      <c r="HP168" s="586"/>
      <c r="HQ168" s="586"/>
      <c r="HR168" s="586"/>
      <c r="HS168" s="586"/>
      <c r="HT168" s="586"/>
      <c r="HU168" s="586"/>
      <c r="HV168" s="586"/>
      <c r="HW168" s="586"/>
      <c r="HX168" s="586"/>
      <c r="HY168" s="586"/>
      <c r="HZ168" s="586"/>
      <c r="IA168" s="586"/>
      <c r="IB168" s="586"/>
      <c r="IC168" s="586"/>
      <c r="ID168" s="586"/>
      <c r="IE168" s="586"/>
      <c r="IF168" s="586"/>
      <c r="IG168" s="586"/>
      <c r="IH168" s="586"/>
      <c r="II168" s="586"/>
      <c r="IJ168" s="586"/>
      <c r="IK168" s="586"/>
      <c r="IL168" s="586"/>
      <c r="IM168" s="586"/>
      <c r="IN168" s="586"/>
      <c r="IO168" s="586"/>
      <c r="IP168" s="586"/>
      <c r="IQ168" s="586"/>
      <c r="IR168" s="586"/>
      <c r="IS168" s="586"/>
      <c r="IT168" s="586"/>
      <c r="IU168" s="586"/>
      <c r="IV168" s="586"/>
    </row>
    <row r="169" spans="1:256" s="41" customFormat="1" ht="52.5" customHeight="1">
      <c r="A169" s="129" t="s">
        <v>134</v>
      </c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129"/>
      <c r="V169" s="129"/>
      <c r="W169" s="129"/>
      <c r="X169" s="129"/>
      <c r="Y169" s="129"/>
      <c r="Z169" s="129"/>
      <c r="AA169" s="129"/>
      <c r="AB169" s="129"/>
      <c r="AC169" s="129"/>
      <c r="AD169" s="129"/>
      <c r="AE169" s="129"/>
      <c r="AF169" s="129"/>
      <c r="AG169" s="129"/>
      <c r="AH169" s="129"/>
      <c r="AI169" s="129"/>
      <c r="AJ169" s="349"/>
      <c r="AK169" s="263" t="s">
        <v>81</v>
      </c>
      <c r="AL169" s="310"/>
      <c r="AM169" s="310"/>
      <c r="AN169" s="310"/>
      <c r="AO169" s="310"/>
      <c r="AP169" s="311"/>
      <c r="AQ169" s="345" t="s">
        <v>184</v>
      </c>
      <c r="AR169" s="346"/>
      <c r="AS169" s="346"/>
      <c r="AT169" s="346"/>
      <c r="AU169" s="346"/>
      <c r="AV169" s="346"/>
      <c r="AW169" s="346"/>
      <c r="AX169" s="346"/>
      <c r="AY169" s="346"/>
      <c r="AZ169" s="346"/>
      <c r="BA169" s="346"/>
      <c r="BB169" s="347"/>
      <c r="BC169" s="265">
        <v>1013595.33</v>
      </c>
      <c r="BD169" s="267"/>
      <c r="BE169" s="267"/>
      <c r="BF169" s="267"/>
      <c r="BG169" s="267"/>
      <c r="BH169" s="267"/>
      <c r="BI169" s="267"/>
      <c r="BJ169" s="267"/>
      <c r="BK169" s="267"/>
      <c r="BL169" s="267"/>
      <c r="BM169" s="267"/>
      <c r="BN169" s="267"/>
      <c r="BO169" s="267"/>
      <c r="BP169" s="267"/>
      <c r="BQ169" s="267"/>
      <c r="BR169" s="267"/>
      <c r="BS169" s="267"/>
      <c r="BT169" s="268"/>
      <c r="BU169" s="265">
        <f>BC169</f>
        <v>1013595.33</v>
      </c>
      <c r="BV169" s="267"/>
      <c r="BW169" s="267"/>
      <c r="BX169" s="267"/>
      <c r="BY169" s="267"/>
      <c r="BZ169" s="267"/>
      <c r="CA169" s="267"/>
      <c r="CB169" s="267"/>
      <c r="CC169" s="267"/>
      <c r="CD169" s="267"/>
      <c r="CE169" s="267"/>
      <c r="CF169" s="267"/>
      <c r="CG169" s="268"/>
      <c r="CH169" s="265">
        <v>1013595.33</v>
      </c>
      <c r="CI169" s="267"/>
      <c r="CJ169" s="267"/>
      <c r="CK169" s="267"/>
      <c r="CL169" s="267"/>
      <c r="CM169" s="267"/>
      <c r="CN169" s="267"/>
      <c r="CO169" s="267"/>
      <c r="CP169" s="267"/>
      <c r="CQ169" s="267"/>
      <c r="CR169" s="267"/>
      <c r="CS169" s="267"/>
      <c r="CT169" s="58"/>
      <c r="CU169" s="58"/>
      <c r="CV169" s="58"/>
      <c r="CW169" s="59"/>
      <c r="CX169" s="57"/>
      <c r="CY169" s="58"/>
      <c r="CZ169" s="58"/>
      <c r="DA169" s="58"/>
      <c r="DB169" s="58"/>
      <c r="DC169" s="58"/>
      <c r="DD169" s="58"/>
      <c r="DE169" s="58"/>
      <c r="DF169" s="58"/>
      <c r="DG169" s="58"/>
      <c r="DH169" s="58"/>
      <c r="DI169" s="58"/>
      <c r="DJ169" s="59"/>
      <c r="DK169" s="60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9"/>
      <c r="DX169" s="215">
        <f t="shared" si="19"/>
        <v>1013595.33</v>
      </c>
      <c r="DY169" s="267"/>
      <c r="DZ169" s="267"/>
      <c r="EA169" s="267"/>
      <c r="EB169" s="267"/>
      <c r="EC169" s="267"/>
      <c r="ED169" s="267"/>
      <c r="EE169" s="267"/>
      <c r="EF169" s="267"/>
      <c r="EG169" s="267"/>
      <c r="EH169" s="267"/>
      <c r="EI169" s="267"/>
      <c r="EJ169" s="268"/>
      <c r="EK169" s="215">
        <f t="shared" si="16"/>
        <v>0</v>
      </c>
      <c r="EL169" s="267"/>
      <c r="EM169" s="267"/>
      <c r="EN169" s="267"/>
      <c r="EO169" s="267"/>
      <c r="EP169" s="267"/>
      <c r="EQ169" s="267"/>
      <c r="ER169" s="267"/>
      <c r="ES169" s="267"/>
      <c r="ET169" s="267"/>
      <c r="EU169" s="267"/>
      <c r="EV169" s="267"/>
      <c r="EW169" s="268"/>
      <c r="EX169" s="215">
        <f>SUM(BU169-DX169)</f>
        <v>0</v>
      </c>
      <c r="EY169" s="267"/>
      <c r="EZ169" s="267"/>
      <c r="FA169" s="267"/>
      <c r="FB169" s="267"/>
      <c r="FC169" s="267"/>
      <c r="FD169" s="267"/>
      <c r="FE169" s="267"/>
      <c r="FF169" s="267"/>
      <c r="FG169" s="267"/>
      <c r="FH169" s="267"/>
      <c r="FI169" s="267"/>
      <c r="FJ169" s="320"/>
      <c r="FK169" s="586"/>
      <c r="FL169" s="586"/>
      <c r="FM169" s="586"/>
      <c r="FN169" s="586"/>
      <c r="FO169" s="586"/>
      <c r="FP169" s="586"/>
      <c r="FQ169" s="586"/>
      <c r="FR169" s="586"/>
      <c r="FS169" s="586"/>
      <c r="FT169" s="586"/>
      <c r="FU169" s="586"/>
      <c r="FV169" s="586"/>
      <c r="FW169" s="586"/>
      <c r="FX169" s="586"/>
      <c r="FY169" s="586"/>
      <c r="FZ169" s="586"/>
      <c r="GA169" s="586"/>
      <c r="GB169" s="586"/>
      <c r="GC169" s="586"/>
      <c r="GD169" s="586"/>
      <c r="GE169" s="586"/>
      <c r="GF169" s="586"/>
      <c r="GG169" s="586"/>
      <c r="GH169" s="586"/>
      <c r="GI169" s="586"/>
      <c r="GJ169" s="586"/>
      <c r="GK169" s="586"/>
      <c r="GL169" s="586"/>
      <c r="GM169" s="586"/>
      <c r="GN169" s="586"/>
      <c r="GO169" s="586"/>
      <c r="GP169" s="586"/>
      <c r="GQ169" s="586"/>
      <c r="GR169" s="586"/>
      <c r="GS169" s="586"/>
      <c r="GT169" s="586"/>
      <c r="GU169" s="586"/>
      <c r="GV169" s="586"/>
      <c r="GW169" s="586"/>
      <c r="GX169" s="586"/>
      <c r="GY169" s="586"/>
      <c r="GZ169" s="586"/>
      <c r="HA169" s="586"/>
      <c r="HB169" s="586"/>
      <c r="HC169" s="586"/>
      <c r="HD169" s="586"/>
      <c r="HE169" s="586"/>
      <c r="HF169" s="586"/>
      <c r="HG169" s="586"/>
      <c r="HH169" s="586"/>
      <c r="HI169" s="586"/>
      <c r="HJ169" s="586"/>
      <c r="HK169" s="586"/>
      <c r="HL169" s="586"/>
      <c r="HM169" s="586"/>
      <c r="HN169" s="586"/>
      <c r="HO169" s="586"/>
      <c r="HP169" s="586"/>
      <c r="HQ169" s="586"/>
      <c r="HR169" s="586"/>
      <c r="HS169" s="586"/>
      <c r="HT169" s="586"/>
      <c r="HU169" s="586"/>
      <c r="HV169" s="586"/>
      <c r="HW169" s="586"/>
      <c r="HX169" s="586"/>
      <c r="HY169" s="586"/>
      <c r="HZ169" s="586"/>
      <c r="IA169" s="586"/>
      <c r="IB169" s="586"/>
      <c r="IC169" s="586"/>
      <c r="ID169" s="586"/>
      <c r="IE169" s="586"/>
      <c r="IF169" s="586"/>
      <c r="IG169" s="586"/>
      <c r="IH169" s="586"/>
      <c r="II169" s="586"/>
      <c r="IJ169" s="586"/>
      <c r="IK169" s="586"/>
      <c r="IL169" s="586"/>
      <c r="IM169" s="586"/>
      <c r="IN169" s="586"/>
      <c r="IO169" s="586"/>
      <c r="IP169" s="586"/>
      <c r="IQ169" s="586"/>
      <c r="IR169" s="586"/>
      <c r="IS169" s="586"/>
      <c r="IT169" s="586"/>
      <c r="IU169" s="586"/>
      <c r="IV169" s="586"/>
    </row>
    <row r="170" spans="1:256" s="41" customFormat="1" ht="47.25" customHeight="1">
      <c r="A170" s="129" t="s">
        <v>135</v>
      </c>
      <c r="B170" s="352"/>
      <c r="C170" s="352"/>
      <c r="D170" s="352"/>
      <c r="E170" s="352"/>
      <c r="F170" s="352"/>
      <c r="G170" s="352"/>
      <c r="H170" s="352"/>
      <c r="I170" s="352"/>
      <c r="J170" s="352"/>
      <c r="K170" s="352"/>
      <c r="L170" s="352"/>
      <c r="M170" s="352"/>
      <c r="N170" s="352"/>
      <c r="O170" s="352"/>
      <c r="P170" s="352"/>
      <c r="Q170" s="352"/>
      <c r="R170" s="352"/>
      <c r="S170" s="352"/>
      <c r="T170" s="352"/>
      <c r="U170" s="352"/>
      <c r="V170" s="352"/>
      <c r="W170" s="352"/>
      <c r="X170" s="352"/>
      <c r="Y170" s="352"/>
      <c r="Z170" s="352"/>
      <c r="AA170" s="352"/>
      <c r="AB170" s="352"/>
      <c r="AC170" s="352"/>
      <c r="AD170" s="352"/>
      <c r="AE170" s="352"/>
      <c r="AF170" s="352"/>
      <c r="AG170" s="352"/>
      <c r="AH170" s="352"/>
      <c r="AI170" s="352"/>
      <c r="AJ170" s="353"/>
      <c r="AK170" s="263" t="s">
        <v>81</v>
      </c>
      <c r="AL170" s="369"/>
      <c r="AM170" s="369"/>
      <c r="AN170" s="369"/>
      <c r="AO170" s="369"/>
      <c r="AP170" s="370"/>
      <c r="AQ170" s="264" t="s">
        <v>189</v>
      </c>
      <c r="AR170" s="350"/>
      <c r="AS170" s="350"/>
      <c r="AT170" s="350"/>
      <c r="AU170" s="350"/>
      <c r="AV170" s="350"/>
      <c r="AW170" s="350"/>
      <c r="AX170" s="350"/>
      <c r="AY170" s="350"/>
      <c r="AZ170" s="350"/>
      <c r="BA170" s="350"/>
      <c r="BB170" s="351"/>
      <c r="BC170" s="265">
        <v>41584.75</v>
      </c>
      <c r="BD170" s="205"/>
      <c r="BE170" s="205"/>
      <c r="BF170" s="205"/>
      <c r="BG170" s="205"/>
      <c r="BH170" s="205"/>
      <c r="BI170" s="205"/>
      <c r="BJ170" s="205"/>
      <c r="BK170" s="205"/>
      <c r="BL170" s="205"/>
      <c r="BM170" s="205"/>
      <c r="BN170" s="205"/>
      <c r="BO170" s="205"/>
      <c r="BP170" s="205"/>
      <c r="BQ170" s="205"/>
      <c r="BR170" s="205"/>
      <c r="BS170" s="205"/>
      <c r="BT170" s="206"/>
      <c r="BU170" s="265">
        <f>SUM(BC170)</f>
        <v>41584.75</v>
      </c>
      <c r="BV170" s="205"/>
      <c r="BW170" s="205"/>
      <c r="BX170" s="205"/>
      <c r="BY170" s="205"/>
      <c r="BZ170" s="205"/>
      <c r="CA170" s="205"/>
      <c r="CB170" s="205"/>
      <c r="CC170" s="205"/>
      <c r="CD170" s="205"/>
      <c r="CE170" s="205"/>
      <c r="CF170" s="205"/>
      <c r="CG170" s="206"/>
      <c r="CH170" s="265">
        <v>41584.75</v>
      </c>
      <c r="CI170" s="205"/>
      <c r="CJ170" s="205"/>
      <c r="CK170" s="205"/>
      <c r="CL170" s="205"/>
      <c r="CM170" s="205"/>
      <c r="CN170" s="205"/>
      <c r="CO170" s="205"/>
      <c r="CP170" s="205"/>
      <c r="CQ170" s="205"/>
      <c r="CR170" s="205"/>
      <c r="CS170" s="205"/>
      <c r="CT170" s="58"/>
      <c r="CU170" s="58"/>
      <c r="CV170" s="58"/>
      <c r="CW170" s="59"/>
      <c r="CX170" s="57"/>
      <c r="CY170" s="58"/>
      <c r="CZ170" s="58"/>
      <c r="DA170" s="58"/>
      <c r="DB170" s="58"/>
      <c r="DC170" s="58"/>
      <c r="DD170" s="58"/>
      <c r="DE170" s="58"/>
      <c r="DF170" s="58"/>
      <c r="DG170" s="58"/>
      <c r="DH170" s="58"/>
      <c r="DI170" s="58"/>
      <c r="DJ170" s="59"/>
      <c r="DK170" s="60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  <c r="DV170" s="28"/>
      <c r="DW170" s="29"/>
      <c r="DX170" s="215">
        <f t="shared" si="19"/>
        <v>41584.75</v>
      </c>
      <c r="DY170" s="205"/>
      <c r="DZ170" s="205"/>
      <c r="EA170" s="205"/>
      <c r="EB170" s="205"/>
      <c r="EC170" s="205"/>
      <c r="ED170" s="205"/>
      <c r="EE170" s="205"/>
      <c r="EF170" s="205"/>
      <c r="EG170" s="205"/>
      <c r="EH170" s="205"/>
      <c r="EI170" s="205"/>
      <c r="EJ170" s="206"/>
      <c r="EK170" s="215">
        <f t="shared" si="16"/>
        <v>0</v>
      </c>
      <c r="EL170" s="205"/>
      <c r="EM170" s="205"/>
      <c r="EN170" s="205"/>
      <c r="EO170" s="205"/>
      <c r="EP170" s="205"/>
      <c r="EQ170" s="205"/>
      <c r="ER170" s="205"/>
      <c r="ES170" s="205"/>
      <c r="ET170" s="205"/>
      <c r="EU170" s="205"/>
      <c r="EV170" s="205"/>
      <c r="EW170" s="92"/>
      <c r="EX170" s="215">
        <f>SUM(EK170)</f>
        <v>0</v>
      </c>
      <c r="EY170" s="205"/>
      <c r="EZ170" s="205"/>
      <c r="FA170" s="205"/>
      <c r="FB170" s="205"/>
      <c r="FC170" s="205"/>
      <c r="FD170" s="205"/>
      <c r="FE170" s="205"/>
      <c r="FF170" s="205"/>
      <c r="FG170" s="205"/>
      <c r="FH170" s="205"/>
      <c r="FI170" s="205"/>
      <c r="FJ170" s="93"/>
      <c r="FK170" s="586"/>
      <c r="FL170" s="586"/>
      <c r="FM170" s="586"/>
      <c r="FN170" s="586"/>
      <c r="FO170" s="586"/>
      <c r="FP170" s="586"/>
      <c r="FQ170" s="586"/>
      <c r="FR170" s="586"/>
      <c r="FS170" s="586"/>
      <c r="FT170" s="586"/>
      <c r="FU170" s="586"/>
      <c r="FV170" s="586"/>
      <c r="FW170" s="586"/>
      <c r="FX170" s="586"/>
      <c r="FY170" s="586"/>
      <c r="FZ170" s="586"/>
      <c r="GA170" s="586"/>
      <c r="GB170" s="586"/>
      <c r="GC170" s="586"/>
      <c r="GD170" s="586"/>
      <c r="GE170" s="586"/>
      <c r="GF170" s="586"/>
      <c r="GG170" s="586"/>
      <c r="GH170" s="586"/>
      <c r="GI170" s="586"/>
      <c r="GJ170" s="586"/>
      <c r="GK170" s="586"/>
      <c r="GL170" s="586"/>
      <c r="GM170" s="586"/>
      <c r="GN170" s="586"/>
      <c r="GO170" s="586"/>
      <c r="GP170" s="586"/>
      <c r="GQ170" s="586"/>
      <c r="GR170" s="586"/>
      <c r="GS170" s="586"/>
      <c r="GT170" s="586"/>
      <c r="GU170" s="586"/>
      <c r="GV170" s="586"/>
      <c r="GW170" s="586"/>
      <c r="GX170" s="586"/>
      <c r="GY170" s="586"/>
      <c r="GZ170" s="586"/>
      <c r="HA170" s="586"/>
      <c r="HB170" s="586"/>
      <c r="HC170" s="586"/>
      <c r="HD170" s="586"/>
      <c r="HE170" s="586"/>
      <c r="HF170" s="586"/>
      <c r="HG170" s="586"/>
      <c r="HH170" s="586"/>
      <c r="HI170" s="586"/>
      <c r="HJ170" s="586"/>
      <c r="HK170" s="586"/>
      <c r="HL170" s="586"/>
      <c r="HM170" s="586"/>
      <c r="HN170" s="586"/>
      <c r="HO170" s="586"/>
      <c r="HP170" s="586"/>
      <c r="HQ170" s="586"/>
      <c r="HR170" s="586"/>
      <c r="HS170" s="586"/>
      <c r="HT170" s="586"/>
      <c r="HU170" s="586"/>
      <c r="HV170" s="586"/>
      <c r="HW170" s="586"/>
      <c r="HX170" s="586"/>
      <c r="HY170" s="586"/>
      <c r="HZ170" s="586"/>
      <c r="IA170" s="586"/>
      <c r="IB170" s="586"/>
      <c r="IC170" s="586"/>
      <c r="ID170" s="586"/>
      <c r="IE170" s="586"/>
      <c r="IF170" s="586"/>
      <c r="IG170" s="586"/>
      <c r="IH170" s="586"/>
      <c r="II170" s="586"/>
      <c r="IJ170" s="586"/>
      <c r="IK170" s="586"/>
      <c r="IL170" s="586"/>
      <c r="IM170" s="586"/>
      <c r="IN170" s="586"/>
      <c r="IO170" s="586"/>
      <c r="IP170" s="586"/>
      <c r="IQ170" s="586"/>
      <c r="IR170" s="586"/>
      <c r="IS170" s="586"/>
      <c r="IT170" s="586"/>
      <c r="IU170" s="586"/>
      <c r="IV170" s="586"/>
    </row>
    <row r="171" spans="1:256" s="41" customFormat="1" ht="23.25" customHeight="1">
      <c r="A171" s="253" t="s">
        <v>191</v>
      </c>
      <c r="B171" s="254"/>
      <c r="C171" s="254"/>
      <c r="D171" s="254"/>
      <c r="E171" s="254"/>
      <c r="F171" s="254"/>
      <c r="G171" s="254"/>
      <c r="H171" s="254"/>
      <c r="I171" s="254"/>
      <c r="J171" s="254"/>
      <c r="K171" s="254"/>
      <c r="L171" s="254"/>
      <c r="M171" s="254"/>
      <c r="N171" s="254"/>
      <c r="O171" s="254"/>
      <c r="P171" s="254"/>
      <c r="Q171" s="254"/>
      <c r="R171" s="254"/>
      <c r="S171" s="254"/>
      <c r="T171" s="254"/>
      <c r="U171" s="254"/>
      <c r="V171" s="254"/>
      <c r="W171" s="254"/>
      <c r="X171" s="254"/>
      <c r="Y171" s="254"/>
      <c r="Z171" s="254"/>
      <c r="AA171" s="254"/>
      <c r="AB171" s="254"/>
      <c r="AC171" s="254"/>
      <c r="AD171" s="254"/>
      <c r="AE171" s="254"/>
      <c r="AF171" s="254"/>
      <c r="AG171" s="254"/>
      <c r="AH171" s="254"/>
      <c r="AI171" s="254"/>
      <c r="AJ171" s="255"/>
      <c r="AK171" s="256" t="s">
        <v>74</v>
      </c>
      <c r="AL171" s="257"/>
      <c r="AM171" s="257"/>
      <c r="AN171" s="257"/>
      <c r="AO171" s="257"/>
      <c r="AP171" s="258"/>
      <c r="AQ171" s="259" t="s">
        <v>193</v>
      </c>
      <c r="AR171" s="257"/>
      <c r="AS171" s="257"/>
      <c r="AT171" s="257"/>
      <c r="AU171" s="257"/>
      <c r="AV171" s="257"/>
      <c r="AW171" s="257"/>
      <c r="AX171" s="257"/>
      <c r="AY171" s="257"/>
      <c r="AZ171" s="257"/>
      <c r="BA171" s="257"/>
      <c r="BB171" s="258"/>
      <c r="BC171" s="260">
        <f>BC172</f>
        <v>20000</v>
      </c>
      <c r="BD171" s="214"/>
      <c r="BE171" s="214"/>
      <c r="BF171" s="214"/>
      <c r="BG171" s="214"/>
      <c r="BH171" s="214"/>
      <c r="BI171" s="214"/>
      <c r="BJ171" s="214"/>
      <c r="BK171" s="214"/>
      <c r="BL171" s="214"/>
      <c r="BM171" s="214"/>
      <c r="BN171" s="214"/>
      <c r="BO171" s="214"/>
      <c r="BP171" s="214"/>
      <c r="BQ171" s="214"/>
      <c r="BR171" s="214"/>
      <c r="BS171" s="214"/>
      <c r="BT171" s="249"/>
      <c r="BU171" s="260">
        <f>BC171</f>
        <v>20000</v>
      </c>
      <c r="BV171" s="214"/>
      <c r="BW171" s="214"/>
      <c r="BX171" s="214"/>
      <c r="BY171" s="214"/>
      <c r="BZ171" s="214"/>
      <c r="CA171" s="214"/>
      <c r="CB171" s="214"/>
      <c r="CC171" s="214"/>
      <c r="CD171" s="214"/>
      <c r="CE171" s="214"/>
      <c r="CF171" s="214"/>
      <c r="CG171" s="249"/>
      <c r="CH171" s="260">
        <f>CH172</f>
        <v>20000</v>
      </c>
      <c r="CI171" s="214"/>
      <c r="CJ171" s="214"/>
      <c r="CK171" s="214"/>
      <c r="CL171" s="214"/>
      <c r="CM171" s="214"/>
      <c r="CN171" s="214"/>
      <c r="CO171" s="214"/>
      <c r="CP171" s="214"/>
      <c r="CQ171" s="214"/>
      <c r="CR171" s="214"/>
      <c r="CS171" s="214"/>
      <c r="CT171" s="62"/>
      <c r="CU171" s="62"/>
      <c r="CV171" s="62"/>
      <c r="CW171" s="63"/>
      <c r="CX171" s="260"/>
      <c r="CY171" s="219"/>
      <c r="CZ171" s="219"/>
      <c r="DA171" s="219"/>
      <c r="DB171" s="219"/>
      <c r="DC171" s="219"/>
      <c r="DD171" s="219"/>
      <c r="DE171" s="219"/>
      <c r="DF171" s="219"/>
      <c r="DG171" s="219"/>
      <c r="DH171" s="219"/>
      <c r="DI171" s="219"/>
      <c r="DJ171" s="219"/>
      <c r="DK171" s="219"/>
      <c r="DL171" s="219"/>
      <c r="DM171" s="219"/>
      <c r="DN171" s="219"/>
      <c r="DO171" s="219"/>
      <c r="DP171" s="219"/>
      <c r="DQ171" s="219"/>
      <c r="DR171" s="31"/>
      <c r="DS171" s="31"/>
      <c r="DT171" s="31"/>
      <c r="DU171" s="31"/>
      <c r="DV171" s="31"/>
      <c r="DW171" s="32"/>
      <c r="DX171" s="316">
        <f t="shared" si="19"/>
        <v>20000</v>
      </c>
      <c r="DY171" s="214"/>
      <c r="DZ171" s="214"/>
      <c r="EA171" s="214"/>
      <c r="EB171" s="214"/>
      <c r="EC171" s="214"/>
      <c r="ED171" s="214"/>
      <c r="EE171" s="214"/>
      <c r="EF171" s="214"/>
      <c r="EG171" s="214"/>
      <c r="EH171" s="214"/>
      <c r="EI171" s="214"/>
      <c r="EJ171" s="249"/>
      <c r="EK171" s="316">
        <f t="shared" si="16"/>
        <v>0</v>
      </c>
      <c r="EL171" s="214"/>
      <c r="EM171" s="214"/>
      <c r="EN171" s="214"/>
      <c r="EO171" s="214"/>
      <c r="EP171" s="214"/>
      <c r="EQ171" s="214"/>
      <c r="ER171" s="214"/>
      <c r="ES171" s="214"/>
      <c r="ET171" s="214"/>
      <c r="EU171" s="214"/>
      <c r="EV171" s="214"/>
      <c r="EW171" s="42"/>
      <c r="EX171" s="316">
        <f>BU171-DX171</f>
        <v>0</v>
      </c>
      <c r="EY171" s="214"/>
      <c r="EZ171" s="214"/>
      <c r="FA171" s="214"/>
      <c r="FB171" s="214"/>
      <c r="FC171" s="214"/>
      <c r="FD171" s="214"/>
      <c r="FE171" s="214"/>
      <c r="FF171" s="214"/>
      <c r="FG171" s="214"/>
      <c r="FH171" s="214"/>
      <c r="FI171" s="214"/>
      <c r="FJ171" s="93"/>
      <c r="FK171" s="586"/>
      <c r="FL171" s="586"/>
      <c r="FM171" s="586"/>
      <c r="FN171" s="586"/>
      <c r="FO171" s="586"/>
      <c r="FP171" s="586"/>
      <c r="FQ171" s="586"/>
      <c r="FR171" s="586"/>
      <c r="FS171" s="586"/>
      <c r="FT171" s="586"/>
      <c r="FU171" s="586"/>
      <c r="FV171" s="586"/>
      <c r="FW171" s="586"/>
      <c r="FX171" s="586"/>
      <c r="FY171" s="586"/>
      <c r="FZ171" s="586"/>
      <c r="GA171" s="586"/>
      <c r="GB171" s="586"/>
      <c r="GC171" s="586"/>
      <c r="GD171" s="586"/>
      <c r="GE171" s="586"/>
      <c r="GF171" s="586"/>
      <c r="GG171" s="586"/>
      <c r="GH171" s="586"/>
      <c r="GI171" s="586"/>
      <c r="GJ171" s="586"/>
      <c r="GK171" s="586"/>
      <c r="GL171" s="586"/>
      <c r="GM171" s="586"/>
      <c r="GN171" s="586"/>
      <c r="GO171" s="586"/>
      <c r="GP171" s="586"/>
      <c r="GQ171" s="586"/>
      <c r="GR171" s="586"/>
      <c r="GS171" s="586"/>
      <c r="GT171" s="586"/>
      <c r="GU171" s="586"/>
      <c r="GV171" s="586"/>
      <c r="GW171" s="586"/>
      <c r="GX171" s="586"/>
      <c r="GY171" s="586"/>
      <c r="GZ171" s="586"/>
      <c r="HA171" s="586"/>
      <c r="HB171" s="586"/>
      <c r="HC171" s="586"/>
      <c r="HD171" s="586"/>
      <c r="HE171" s="586"/>
      <c r="HF171" s="586"/>
      <c r="HG171" s="586"/>
      <c r="HH171" s="586"/>
      <c r="HI171" s="586"/>
      <c r="HJ171" s="586"/>
      <c r="HK171" s="586"/>
      <c r="HL171" s="586"/>
      <c r="HM171" s="586"/>
      <c r="HN171" s="586"/>
      <c r="HO171" s="586"/>
      <c r="HP171" s="586"/>
      <c r="HQ171" s="586"/>
      <c r="HR171" s="586"/>
      <c r="HS171" s="586"/>
      <c r="HT171" s="586"/>
      <c r="HU171" s="586"/>
      <c r="HV171" s="586"/>
      <c r="HW171" s="586"/>
      <c r="HX171" s="586"/>
      <c r="HY171" s="586"/>
      <c r="HZ171" s="586"/>
      <c r="IA171" s="586"/>
      <c r="IB171" s="586"/>
      <c r="IC171" s="586"/>
      <c r="ID171" s="586"/>
      <c r="IE171" s="586"/>
      <c r="IF171" s="586"/>
      <c r="IG171" s="586"/>
      <c r="IH171" s="586"/>
      <c r="II171" s="586"/>
      <c r="IJ171" s="586"/>
      <c r="IK171" s="586"/>
      <c r="IL171" s="586"/>
      <c r="IM171" s="586"/>
      <c r="IN171" s="586"/>
      <c r="IO171" s="586"/>
      <c r="IP171" s="586"/>
      <c r="IQ171" s="586"/>
      <c r="IR171" s="586"/>
      <c r="IS171" s="586"/>
      <c r="IT171" s="586"/>
      <c r="IU171" s="586"/>
      <c r="IV171" s="586"/>
    </row>
    <row r="172" spans="1:256" s="41" customFormat="1" ht="22.5" customHeight="1">
      <c r="A172" s="129" t="s">
        <v>192</v>
      </c>
      <c r="B172" s="261"/>
      <c r="C172" s="261"/>
      <c r="D172" s="261"/>
      <c r="E172" s="261"/>
      <c r="F172" s="261"/>
      <c r="G172" s="261"/>
      <c r="H172" s="261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261"/>
      <c r="T172" s="261"/>
      <c r="U172" s="261"/>
      <c r="V172" s="261"/>
      <c r="W172" s="261"/>
      <c r="X172" s="261"/>
      <c r="Y172" s="261"/>
      <c r="Z172" s="261"/>
      <c r="AA172" s="261"/>
      <c r="AB172" s="261"/>
      <c r="AC172" s="261"/>
      <c r="AD172" s="261"/>
      <c r="AE172" s="261"/>
      <c r="AF172" s="261"/>
      <c r="AG172" s="261"/>
      <c r="AH172" s="261"/>
      <c r="AI172" s="261"/>
      <c r="AJ172" s="262"/>
      <c r="AK172" s="263" t="s">
        <v>74</v>
      </c>
      <c r="AL172" s="191"/>
      <c r="AM172" s="191"/>
      <c r="AN172" s="191"/>
      <c r="AO172" s="191"/>
      <c r="AP172" s="192"/>
      <c r="AQ172" s="264" t="s">
        <v>194</v>
      </c>
      <c r="AR172" s="191"/>
      <c r="AS172" s="191"/>
      <c r="AT172" s="191"/>
      <c r="AU172" s="191"/>
      <c r="AV172" s="191"/>
      <c r="AW172" s="191"/>
      <c r="AX172" s="191"/>
      <c r="AY172" s="191"/>
      <c r="AZ172" s="191"/>
      <c r="BA172" s="191"/>
      <c r="BB172" s="192"/>
      <c r="BC172" s="265">
        <v>20000</v>
      </c>
      <c r="BD172" s="205"/>
      <c r="BE172" s="205"/>
      <c r="BF172" s="205"/>
      <c r="BG172" s="205"/>
      <c r="BH172" s="205"/>
      <c r="BI172" s="205"/>
      <c r="BJ172" s="205"/>
      <c r="BK172" s="205"/>
      <c r="BL172" s="205"/>
      <c r="BM172" s="205"/>
      <c r="BN172" s="205"/>
      <c r="BO172" s="205"/>
      <c r="BP172" s="205"/>
      <c r="BQ172" s="205"/>
      <c r="BR172" s="205"/>
      <c r="BS172" s="205"/>
      <c r="BT172" s="206"/>
      <c r="BU172" s="265">
        <f>BC172</f>
        <v>20000</v>
      </c>
      <c r="BV172" s="205"/>
      <c r="BW172" s="205"/>
      <c r="BX172" s="205"/>
      <c r="BY172" s="205"/>
      <c r="BZ172" s="205"/>
      <c r="CA172" s="205"/>
      <c r="CB172" s="205"/>
      <c r="CC172" s="205"/>
      <c r="CD172" s="205"/>
      <c r="CE172" s="205"/>
      <c r="CF172" s="205"/>
      <c r="CG172" s="206"/>
      <c r="CH172" s="265">
        <v>20000</v>
      </c>
      <c r="CI172" s="205"/>
      <c r="CJ172" s="205"/>
      <c r="CK172" s="205"/>
      <c r="CL172" s="205"/>
      <c r="CM172" s="205"/>
      <c r="CN172" s="205"/>
      <c r="CO172" s="205"/>
      <c r="CP172" s="205"/>
      <c r="CQ172" s="205"/>
      <c r="CR172" s="205"/>
      <c r="CS172" s="205"/>
      <c r="CT172" s="58"/>
      <c r="CU172" s="58"/>
      <c r="CV172" s="58"/>
      <c r="CW172" s="59"/>
      <c r="CX172" s="265"/>
      <c r="CY172" s="188"/>
      <c r="CZ172" s="188"/>
      <c r="DA172" s="188"/>
      <c r="DB172" s="188"/>
      <c r="DC172" s="188"/>
      <c r="DD172" s="188"/>
      <c r="DE172" s="188"/>
      <c r="DF172" s="188"/>
      <c r="DG172" s="188"/>
      <c r="DH172" s="188"/>
      <c r="DI172" s="188"/>
      <c r="DJ172" s="188"/>
      <c r="DK172" s="188"/>
      <c r="DL172" s="188"/>
      <c r="DM172" s="188"/>
      <c r="DN172" s="188"/>
      <c r="DO172" s="188"/>
      <c r="DP172" s="188"/>
      <c r="DQ172" s="188"/>
      <c r="DR172" s="28"/>
      <c r="DS172" s="28"/>
      <c r="DT172" s="28"/>
      <c r="DU172" s="28"/>
      <c r="DV172" s="28"/>
      <c r="DW172" s="29"/>
      <c r="DX172" s="215">
        <f t="shared" si="19"/>
        <v>20000</v>
      </c>
      <c r="DY172" s="205"/>
      <c r="DZ172" s="205"/>
      <c r="EA172" s="205"/>
      <c r="EB172" s="205"/>
      <c r="EC172" s="205"/>
      <c r="ED172" s="205"/>
      <c r="EE172" s="205"/>
      <c r="EF172" s="205"/>
      <c r="EG172" s="205"/>
      <c r="EH172" s="205"/>
      <c r="EI172" s="205"/>
      <c r="EJ172" s="206"/>
      <c r="EK172" s="215">
        <f t="shared" si="16"/>
        <v>0</v>
      </c>
      <c r="EL172" s="205"/>
      <c r="EM172" s="205"/>
      <c r="EN172" s="205"/>
      <c r="EO172" s="205"/>
      <c r="EP172" s="205"/>
      <c r="EQ172" s="205"/>
      <c r="ER172" s="205"/>
      <c r="ES172" s="205"/>
      <c r="ET172" s="205"/>
      <c r="EU172" s="205"/>
      <c r="EV172" s="205"/>
      <c r="EW172" s="92"/>
      <c r="EX172" s="215">
        <f>BU172-DX172</f>
        <v>0</v>
      </c>
      <c r="EY172" s="205"/>
      <c r="EZ172" s="205"/>
      <c r="FA172" s="205"/>
      <c r="FB172" s="205"/>
      <c r="FC172" s="205"/>
      <c r="FD172" s="205"/>
      <c r="FE172" s="205"/>
      <c r="FF172" s="205"/>
      <c r="FG172" s="205"/>
      <c r="FH172" s="205"/>
      <c r="FI172" s="205"/>
      <c r="FJ172" s="93"/>
      <c r="FK172" s="586"/>
      <c r="FL172" s="586"/>
      <c r="FM172" s="586"/>
      <c r="FN172" s="586"/>
      <c r="FO172" s="586"/>
      <c r="FP172" s="586"/>
      <c r="FQ172" s="586"/>
      <c r="FR172" s="586"/>
      <c r="FS172" s="586"/>
      <c r="FT172" s="586"/>
      <c r="FU172" s="586"/>
      <c r="FV172" s="586"/>
      <c r="FW172" s="586"/>
      <c r="FX172" s="586"/>
      <c r="FY172" s="586"/>
      <c r="FZ172" s="586"/>
      <c r="GA172" s="586"/>
      <c r="GB172" s="586"/>
      <c r="GC172" s="586"/>
      <c r="GD172" s="586"/>
      <c r="GE172" s="586"/>
      <c r="GF172" s="586"/>
      <c r="GG172" s="586"/>
      <c r="GH172" s="586"/>
      <c r="GI172" s="586"/>
      <c r="GJ172" s="586"/>
      <c r="GK172" s="586"/>
      <c r="GL172" s="586"/>
      <c r="GM172" s="586"/>
      <c r="GN172" s="586"/>
      <c r="GO172" s="586"/>
      <c r="GP172" s="586"/>
      <c r="GQ172" s="586"/>
      <c r="GR172" s="586"/>
      <c r="GS172" s="586"/>
      <c r="GT172" s="586"/>
      <c r="GU172" s="586"/>
      <c r="GV172" s="586"/>
      <c r="GW172" s="586"/>
      <c r="GX172" s="586"/>
      <c r="GY172" s="586"/>
      <c r="GZ172" s="586"/>
      <c r="HA172" s="586"/>
      <c r="HB172" s="586"/>
      <c r="HC172" s="586"/>
      <c r="HD172" s="586"/>
      <c r="HE172" s="586"/>
      <c r="HF172" s="586"/>
      <c r="HG172" s="586"/>
      <c r="HH172" s="586"/>
      <c r="HI172" s="586"/>
      <c r="HJ172" s="586"/>
      <c r="HK172" s="586"/>
      <c r="HL172" s="586"/>
      <c r="HM172" s="586"/>
      <c r="HN172" s="586"/>
      <c r="HO172" s="586"/>
      <c r="HP172" s="586"/>
      <c r="HQ172" s="586"/>
      <c r="HR172" s="586"/>
      <c r="HS172" s="586"/>
      <c r="HT172" s="586"/>
      <c r="HU172" s="586"/>
      <c r="HV172" s="586"/>
      <c r="HW172" s="586"/>
      <c r="HX172" s="586"/>
      <c r="HY172" s="586"/>
      <c r="HZ172" s="586"/>
      <c r="IA172" s="586"/>
      <c r="IB172" s="586"/>
      <c r="IC172" s="586"/>
      <c r="ID172" s="586"/>
      <c r="IE172" s="586"/>
      <c r="IF172" s="586"/>
      <c r="IG172" s="586"/>
      <c r="IH172" s="586"/>
      <c r="II172" s="586"/>
      <c r="IJ172" s="586"/>
      <c r="IK172" s="586"/>
      <c r="IL172" s="586"/>
      <c r="IM172" s="586"/>
      <c r="IN172" s="586"/>
      <c r="IO172" s="586"/>
      <c r="IP172" s="586"/>
      <c r="IQ172" s="586"/>
      <c r="IR172" s="586"/>
      <c r="IS172" s="586"/>
      <c r="IT172" s="586"/>
      <c r="IU172" s="586"/>
      <c r="IV172" s="586"/>
    </row>
    <row r="173" spans="1:256" s="41" customFormat="1" ht="11.25">
      <c r="A173" s="119"/>
      <c r="B173" s="119"/>
      <c r="C173" s="119"/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20"/>
      <c r="AK173" s="116"/>
      <c r="AL173" s="117"/>
      <c r="AM173" s="117"/>
      <c r="AN173" s="117"/>
      <c r="AO173" s="117"/>
      <c r="AP173" s="118"/>
      <c r="AQ173" s="128"/>
      <c r="AR173" s="122"/>
      <c r="AS173" s="122"/>
      <c r="AT173" s="122"/>
      <c r="AU173" s="122"/>
      <c r="AV173" s="122"/>
      <c r="AW173" s="122"/>
      <c r="AX173" s="122"/>
      <c r="AY173" s="122"/>
      <c r="AZ173" s="122"/>
      <c r="BA173" s="122"/>
      <c r="BB173" s="123"/>
      <c r="BC173" s="246">
        <f>SUM(BJ15-BC69)</f>
        <v>-2303124.4800000023</v>
      </c>
      <c r="BD173" s="251"/>
      <c r="BE173" s="251"/>
      <c r="BF173" s="251"/>
      <c r="BG173" s="251"/>
      <c r="BH173" s="251"/>
      <c r="BI173" s="251"/>
      <c r="BJ173" s="251"/>
      <c r="BK173" s="251"/>
      <c r="BL173" s="251"/>
      <c r="BM173" s="251"/>
      <c r="BN173" s="251"/>
      <c r="BO173" s="251"/>
      <c r="BP173" s="251"/>
      <c r="BQ173" s="251"/>
      <c r="BR173" s="251"/>
      <c r="BS173" s="251"/>
      <c r="BT173" s="266"/>
      <c r="BU173" s="362">
        <f>BC173</f>
        <v>-2303124.4800000023</v>
      </c>
      <c r="BV173" s="363"/>
      <c r="BW173" s="363"/>
      <c r="BX173" s="363"/>
      <c r="BY173" s="363"/>
      <c r="BZ173" s="363"/>
      <c r="CA173" s="363"/>
      <c r="CB173" s="363"/>
      <c r="CC173" s="363"/>
      <c r="CD173" s="363"/>
      <c r="CE173" s="363"/>
      <c r="CF173" s="363"/>
      <c r="CG173" s="364"/>
      <c r="CH173" s="362">
        <f>SUM(CF15-CH69)</f>
        <v>-809953.0800000001</v>
      </c>
      <c r="CI173" s="363"/>
      <c r="CJ173" s="363"/>
      <c r="CK173" s="363"/>
      <c r="CL173" s="363"/>
      <c r="CM173" s="363"/>
      <c r="CN173" s="363"/>
      <c r="CO173" s="363"/>
      <c r="CP173" s="363"/>
      <c r="CQ173" s="363"/>
      <c r="CR173" s="363"/>
      <c r="CS173" s="363"/>
      <c r="CT173" s="363"/>
      <c r="CU173" s="363"/>
      <c r="CV173" s="363"/>
      <c r="CW173" s="364"/>
      <c r="CX173" s="362"/>
      <c r="CY173" s="363"/>
      <c r="CZ173" s="363"/>
      <c r="DA173" s="363"/>
      <c r="DB173" s="363"/>
      <c r="DC173" s="363"/>
      <c r="DD173" s="363"/>
      <c r="DE173" s="363"/>
      <c r="DF173" s="363"/>
      <c r="DG173" s="363"/>
      <c r="DH173" s="363"/>
      <c r="DI173" s="363"/>
      <c r="DJ173" s="364"/>
      <c r="DK173" s="454"/>
      <c r="DL173" s="455"/>
      <c r="DM173" s="455"/>
      <c r="DN173" s="455"/>
      <c r="DO173" s="455"/>
      <c r="DP173" s="455"/>
      <c r="DQ173" s="455"/>
      <c r="DR173" s="455"/>
      <c r="DS173" s="455"/>
      <c r="DT173" s="455"/>
      <c r="DU173" s="455"/>
      <c r="DV173" s="455"/>
      <c r="DW173" s="456"/>
      <c r="DX173" s="270">
        <f t="shared" si="19"/>
        <v>-809953.0800000001</v>
      </c>
      <c r="DY173" s="270"/>
      <c r="DZ173" s="270"/>
      <c r="EA173" s="270"/>
      <c r="EB173" s="270"/>
      <c r="EC173" s="270"/>
      <c r="ED173" s="270"/>
      <c r="EE173" s="270"/>
      <c r="EF173" s="270"/>
      <c r="EG173" s="270"/>
      <c r="EH173" s="270"/>
      <c r="EI173" s="270"/>
      <c r="EJ173" s="270"/>
      <c r="EK173" s="388">
        <f t="shared" si="16"/>
        <v>-1493171.4000000022</v>
      </c>
      <c r="EL173" s="388"/>
      <c r="EM173" s="388"/>
      <c r="EN173" s="388"/>
      <c r="EO173" s="388"/>
      <c r="EP173" s="388"/>
      <c r="EQ173" s="388"/>
      <c r="ER173" s="388"/>
      <c r="ES173" s="388"/>
      <c r="ET173" s="388"/>
      <c r="EU173" s="388"/>
      <c r="EV173" s="388"/>
      <c r="EW173" s="388"/>
      <c r="EX173" s="270">
        <f>SUM(BU173-DX173)</f>
        <v>-1493171.4000000022</v>
      </c>
      <c r="EY173" s="270"/>
      <c r="EZ173" s="270"/>
      <c r="FA173" s="270"/>
      <c r="FB173" s="270"/>
      <c r="FC173" s="270"/>
      <c r="FD173" s="270"/>
      <c r="FE173" s="270"/>
      <c r="FF173" s="270"/>
      <c r="FG173" s="270"/>
      <c r="FH173" s="270"/>
      <c r="FI173" s="270"/>
      <c r="FJ173" s="375"/>
      <c r="FK173" s="586"/>
      <c r="FL173" s="586"/>
      <c r="FM173" s="586"/>
      <c r="FN173" s="586"/>
      <c r="FO173" s="586"/>
      <c r="FP173" s="586"/>
      <c r="FQ173" s="586"/>
      <c r="FR173" s="586"/>
      <c r="FS173" s="586"/>
      <c r="FT173" s="586"/>
      <c r="FU173" s="586"/>
      <c r="FV173" s="586"/>
      <c r="FW173" s="586"/>
      <c r="FX173" s="586"/>
      <c r="FY173" s="586"/>
      <c r="FZ173" s="586"/>
      <c r="GA173" s="586"/>
      <c r="GB173" s="586"/>
      <c r="GC173" s="586"/>
      <c r="GD173" s="586"/>
      <c r="GE173" s="586"/>
      <c r="GF173" s="586"/>
      <c r="GG173" s="586"/>
      <c r="GH173" s="586"/>
      <c r="GI173" s="586"/>
      <c r="GJ173" s="586"/>
      <c r="GK173" s="586"/>
      <c r="GL173" s="586"/>
      <c r="GM173" s="586"/>
      <c r="GN173" s="586"/>
      <c r="GO173" s="586"/>
      <c r="GP173" s="586"/>
      <c r="GQ173" s="586"/>
      <c r="GR173" s="586"/>
      <c r="GS173" s="586"/>
      <c r="GT173" s="586"/>
      <c r="GU173" s="586"/>
      <c r="GV173" s="586"/>
      <c r="GW173" s="586"/>
      <c r="GX173" s="586"/>
      <c r="GY173" s="586"/>
      <c r="GZ173" s="586"/>
      <c r="HA173" s="586"/>
      <c r="HB173" s="586"/>
      <c r="HC173" s="586"/>
      <c r="HD173" s="586"/>
      <c r="HE173" s="586"/>
      <c r="HF173" s="586"/>
      <c r="HG173" s="586"/>
      <c r="HH173" s="586"/>
      <c r="HI173" s="586"/>
      <c r="HJ173" s="586"/>
      <c r="HK173" s="586"/>
      <c r="HL173" s="586"/>
      <c r="HM173" s="586"/>
      <c r="HN173" s="586"/>
      <c r="HO173" s="586"/>
      <c r="HP173" s="586"/>
      <c r="HQ173" s="586"/>
      <c r="HR173" s="586"/>
      <c r="HS173" s="586"/>
      <c r="HT173" s="586"/>
      <c r="HU173" s="586"/>
      <c r="HV173" s="586"/>
      <c r="HW173" s="586"/>
      <c r="HX173" s="586"/>
      <c r="HY173" s="586"/>
      <c r="HZ173" s="586"/>
      <c r="IA173" s="586"/>
      <c r="IB173" s="586"/>
      <c r="IC173" s="586"/>
      <c r="ID173" s="586"/>
      <c r="IE173" s="586"/>
      <c r="IF173" s="586"/>
      <c r="IG173" s="586"/>
      <c r="IH173" s="586"/>
      <c r="II173" s="586"/>
      <c r="IJ173" s="586"/>
      <c r="IK173" s="586"/>
      <c r="IL173" s="586"/>
      <c r="IM173" s="586"/>
      <c r="IN173" s="586"/>
      <c r="IO173" s="586"/>
      <c r="IP173" s="586"/>
      <c r="IQ173" s="586"/>
      <c r="IR173" s="586"/>
      <c r="IS173" s="586"/>
      <c r="IT173" s="586"/>
      <c r="IU173" s="586"/>
      <c r="IV173" s="586"/>
    </row>
    <row r="174" spans="1:256" s="27" customFormat="1" ht="22.5" customHeight="1" thickBot="1">
      <c r="A174" s="129" t="s">
        <v>44</v>
      </c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  <c r="AA174" s="124"/>
      <c r="AB174" s="124"/>
      <c r="AC174" s="124"/>
      <c r="AD174" s="124"/>
      <c r="AE174" s="124"/>
      <c r="AF174" s="124"/>
      <c r="AG174" s="124"/>
      <c r="AH174" s="124"/>
      <c r="AI174" s="124"/>
      <c r="AJ174" s="127"/>
      <c r="AK174" s="176" t="s">
        <v>45</v>
      </c>
      <c r="AL174" s="177"/>
      <c r="AM174" s="177"/>
      <c r="AN174" s="177"/>
      <c r="AO174" s="177"/>
      <c r="AP174" s="177"/>
      <c r="AQ174" s="371"/>
      <c r="AR174" s="371"/>
      <c r="AS174" s="371"/>
      <c r="AT174" s="371"/>
      <c r="AU174" s="371"/>
      <c r="AV174" s="371"/>
      <c r="AW174" s="371"/>
      <c r="AX174" s="371"/>
      <c r="AY174" s="371"/>
      <c r="AZ174" s="371"/>
      <c r="BA174" s="371"/>
      <c r="BB174" s="371"/>
      <c r="BC174" s="368">
        <f>SUM(BJ15-BC69)</f>
        <v>-2303124.4800000023</v>
      </c>
      <c r="BD174" s="368"/>
      <c r="BE174" s="368"/>
      <c r="BF174" s="368"/>
      <c r="BG174" s="368"/>
      <c r="BH174" s="368"/>
      <c r="BI174" s="368"/>
      <c r="BJ174" s="368"/>
      <c r="BK174" s="368"/>
      <c r="BL174" s="368"/>
      <c r="BM174" s="368"/>
      <c r="BN174" s="368"/>
      <c r="BO174" s="368"/>
      <c r="BP174" s="368"/>
      <c r="BQ174" s="368"/>
      <c r="BR174" s="368"/>
      <c r="BS174" s="368"/>
      <c r="BT174" s="368"/>
      <c r="BU174" s="365">
        <f>BC174</f>
        <v>-2303124.4800000023</v>
      </c>
      <c r="BV174" s="366"/>
      <c r="BW174" s="366"/>
      <c r="BX174" s="366"/>
      <c r="BY174" s="366"/>
      <c r="BZ174" s="366"/>
      <c r="CA174" s="366"/>
      <c r="CB174" s="366"/>
      <c r="CC174" s="366"/>
      <c r="CD174" s="366"/>
      <c r="CE174" s="366"/>
      <c r="CF174" s="366"/>
      <c r="CG174" s="367"/>
      <c r="CH174" s="365">
        <f>SUM(CH173)</f>
        <v>-809953.0800000001</v>
      </c>
      <c r="CI174" s="366"/>
      <c r="CJ174" s="366"/>
      <c r="CK174" s="366"/>
      <c r="CL174" s="366"/>
      <c r="CM174" s="366"/>
      <c r="CN174" s="366"/>
      <c r="CO174" s="366"/>
      <c r="CP174" s="366"/>
      <c r="CQ174" s="366"/>
      <c r="CR174" s="366"/>
      <c r="CS174" s="366"/>
      <c r="CT174" s="366"/>
      <c r="CU174" s="366"/>
      <c r="CV174" s="366"/>
      <c r="CW174" s="367"/>
      <c r="CX174" s="394"/>
      <c r="CY174" s="395"/>
      <c r="CZ174" s="395"/>
      <c r="DA174" s="395"/>
      <c r="DB174" s="395"/>
      <c r="DC174" s="395"/>
      <c r="DD174" s="395"/>
      <c r="DE174" s="395"/>
      <c r="DF174" s="395"/>
      <c r="DG174" s="395"/>
      <c r="DH174" s="395"/>
      <c r="DI174" s="395"/>
      <c r="DJ174" s="395"/>
      <c r="DK174" s="396"/>
      <c r="DL174" s="396"/>
      <c r="DM174" s="396"/>
      <c r="DN174" s="396"/>
      <c r="DO174" s="396"/>
      <c r="DP174" s="396"/>
      <c r="DQ174" s="396"/>
      <c r="DR174" s="396"/>
      <c r="DS174" s="396"/>
      <c r="DT174" s="396"/>
      <c r="DU174" s="396"/>
      <c r="DV174" s="396"/>
      <c r="DW174" s="397"/>
      <c r="DX174" s="321">
        <f t="shared" si="19"/>
        <v>-809953.0800000001</v>
      </c>
      <c r="DY174" s="321"/>
      <c r="DZ174" s="321"/>
      <c r="EA174" s="321"/>
      <c r="EB174" s="321"/>
      <c r="EC174" s="321"/>
      <c r="ED174" s="321"/>
      <c r="EE174" s="321"/>
      <c r="EF174" s="321"/>
      <c r="EG174" s="321"/>
      <c r="EH174" s="321"/>
      <c r="EI174" s="321"/>
      <c r="EJ174" s="321"/>
      <c r="EK174" s="392">
        <f t="shared" si="16"/>
        <v>-1493171.4000000022</v>
      </c>
      <c r="EL174" s="392"/>
      <c r="EM174" s="392"/>
      <c r="EN174" s="392"/>
      <c r="EO174" s="392"/>
      <c r="EP174" s="392"/>
      <c r="EQ174" s="392"/>
      <c r="ER174" s="392"/>
      <c r="ES174" s="392"/>
      <c r="ET174" s="392"/>
      <c r="EU174" s="392"/>
      <c r="EV174" s="392"/>
      <c r="EW174" s="392"/>
      <c r="EX174" s="321">
        <f>BU174-DX174</f>
        <v>-1493171.4000000022</v>
      </c>
      <c r="EY174" s="321"/>
      <c r="EZ174" s="321"/>
      <c r="FA174" s="321"/>
      <c r="FB174" s="321"/>
      <c r="FC174" s="321"/>
      <c r="FD174" s="321"/>
      <c r="FE174" s="321"/>
      <c r="FF174" s="321"/>
      <c r="FG174" s="321"/>
      <c r="FH174" s="321"/>
      <c r="FI174" s="321"/>
      <c r="FJ174" s="322"/>
      <c r="FK174" s="587"/>
      <c r="FL174" s="587"/>
      <c r="FM174" s="587"/>
      <c r="FN174" s="587"/>
      <c r="FO174" s="587"/>
      <c r="FP174" s="587"/>
      <c r="FQ174" s="587"/>
      <c r="FR174" s="587"/>
      <c r="FS174" s="587"/>
      <c r="FT174" s="587"/>
      <c r="FU174" s="587"/>
      <c r="FV174" s="587"/>
      <c r="FW174" s="587"/>
      <c r="FX174" s="587"/>
      <c r="FY174" s="587"/>
      <c r="FZ174" s="587"/>
      <c r="GA174" s="587"/>
      <c r="GB174" s="587"/>
      <c r="GC174" s="587"/>
      <c r="GD174" s="587"/>
      <c r="GE174" s="587"/>
      <c r="GF174" s="587"/>
      <c r="GG174" s="587"/>
      <c r="GH174" s="587"/>
      <c r="GI174" s="587"/>
      <c r="GJ174" s="587"/>
      <c r="GK174" s="587"/>
      <c r="GL174" s="587"/>
      <c r="GM174" s="587"/>
      <c r="GN174" s="587"/>
      <c r="GO174" s="587"/>
      <c r="GP174" s="587"/>
      <c r="GQ174" s="587"/>
      <c r="GR174" s="587"/>
      <c r="GS174" s="587"/>
      <c r="GT174" s="587"/>
      <c r="GU174" s="587"/>
      <c r="GV174" s="587"/>
      <c r="GW174" s="587"/>
      <c r="GX174" s="587"/>
      <c r="GY174" s="587"/>
      <c r="GZ174" s="587"/>
      <c r="HA174" s="587"/>
      <c r="HB174" s="587"/>
      <c r="HC174" s="587"/>
      <c r="HD174" s="587"/>
      <c r="HE174" s="587"/>
      <c r="HF174" s="587"/>
      <c r="HG174" s="587"/>
      <c r="HH174" s="587"/>
      <c r="HI174" s="587"/>
      <c r="HJ174" s="587"/>
      <c r="HK174" s="587"/>
      <c r="HL174" s="587"/>
      <c r="HM174" s="587"/>
      <c r="HN174" s="587"/>
      <c r="HO174" s="587"/>
      <c r="HP174" s="587"/>
      <c r="HQ174" s="587"/>
      <c r="HR174" s="587"/>
      <c r="HS174" s="587"/>
      <c r="HT174" s="587"/>
      <c r="HU174" s="587"/>
      <c r="HV174" s="587"/>
      <c r="HW174" s="587"/>
      <c r="HX174" s="587"/>
      <c r="HY174" s="587"/>
      <c r="HZ174" s="587"/>
      <c r="IA174" s="587"/>
      <c r="IB174" s="587"/>
      <c r="IC174" s="587"/>
      <c r="ID174" s="587"/>
      <c r="IE174" s="587"/>
      <c r="IF174" s="587"/>
      <c r="IG174" s="587"/>
      <c r="IH174" s="587"/>
      <c r="II174" s="587"/>
      <c r="IJ174" s="587"/>
      <c r="IK174" s="587"/>
      <c r="IL174" s="587"/>
      <c r="IM174" s="587"/>
      <c r="IN174" s="587"/>
      <c r="IO174" s="587"/>
      <c r="IP174" s="587"/>
      <c r="IQ174" s="587"/>
      <c r="IR174" s="587"/>
      <c r="IS174" s="587"/>
      <c r="IT174" s="587"/>
      <c r="IU174" s="587"/>
      <c r="IV174" s="587"/>
    </row>
    <row r="175" spans="1:256" ht="24" customHeight="1">
      <c r="A175" s="20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9"/>
      <c r="AL175" s="19"/>
      <c r="AM175" s="19"/>
      <c r="AN175" s="19"/>
      <c r="AO175" s="19"/>
      <c r="AP175" s="19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20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9"/>
      <c r="DB175" s="19"/>
      <c r="DC175" s="19"/>
      <c r="DD175" s="19"/>
      <c r="DE175" s="19"/>
      <c r="DF175" s="19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588"/>
      <c r="FV175" s="588"/>
      <c r="FW175" s="588"/>
      <c r="FX175" s="588"/>
      <c r="FY175" s="588"/>
      <c r="FZ175" s="588"/>
      <c r="GA175" s="588"/>
      <c r="GB175" s="588"/>
      <c r="GC175" s="588"/>
      <c r="GD175" s="588"/>
      <c r="GE175" s="588"/>
      <c r="GF175" s="588"/>
      <c r="GG175" s="588"/>
      <c r="GH175" s="588"/>
      <c r="GI175" s="588"/>
      <c r="GJ175" s="588"/>
      <c r="GK175" s="588"/>
      <c r="GL175" s="588"/>
      <c r="GM175" s="588"/>
      <c r="GN175" s="588"/>
      <c r="GO175" s="588"/>
      <c r="GP175" s="588"/>
      <c r="GQ175" s="588"/>
      <c r="GR175" s="588"/>
      <c r="GS175" s="588"/>
      <c r="GT175" s="588"/>
      <c r="GU175" s="588"/>
      <c r="GV175" s="588"/>
      <c r="GW175" s="588"/>
      <c r="GX175" s="588"/>
      <c r="GY175" s="588"/>
      <c r="GZ175" s="588"/>
      <c r="HA175" s="588"/>
      <c r="HB175" s="588"/>
      <c r="HC175" s="588"/>
      <c r="HD175" s="588"/>
      <c r="HE175" s="588"/>
      <c r="HF175" s="588"/>
      <c r="HG175" s="588"/>
      <c r="HH175" s="588"/>
      <c r="HI175" s="588"/>
      <c r="HJ175" s="588"/>
      <c r="HK175" s="588"/>
      <c r="HL175" s="588"/>
      <c r="HM175" s="588"/>
      <c r="HN175" s="588"/>
      <c r="HO175" s="588"/>
      <c r="HP175" s="588"/>
      <c r="HQ175" s="588"/>
      <c r="HR175" s="588"/>
      <c r="HS175" s="588"/>
      <c r="HT175" s="588"/>
      <c r="HU175" s="588"/>
      <c r="HV175" s="588"/>
      <c r="HW175" s="588"/>
      <c r="HX175" s="588"/>
      <c r="HY175" s="588"/>
      <c r="HZ175" s="588"/>
      <c r="IA175" s="587"/>
      <c r="IB175" s="587"/>
      <c r="IC175" s="587"/>
      <c r="ID175" s="587"/>
      <c r="IE175" s="587"/>
      <c r="IF175" s="587"/>
      <c r="IG175" s="587"/>
      <c r="IH175" s="587"/>
      <c r="II175" s="587"/>
      <c r="IJ175" s="587"/>
      <c r="IK175" s="587"/>
      <c r="IL175" s="587"/>
      <c r="IM175" s="587"/>
      <c r="IN175" s="587"/>
      <c r="IO175" s="587"/>
      <c r="IP175" s="587"/>
      <c r="IQ175" s="587"/>
      <c r="IR175" s="587"/>
      <c r="IS175" s="587"/>
      <c r="IT175" s="587"/>
      <c r="IU175" s="587"/>
      <c r="IV175" s="587"/>
    </row>
    <row r="176" spans="56:166" ht="13.5" customHeight="1">
      <c r="BD176" s="6" t="s">
        <v>34</v>
      </c>
      <c r="BT176" s="6"/>
      <c r="FJ176" s="2" t="s">
        <v>46</v>
      </c>
    </row>
    <row r="177" spans="1:166" ht="12.75">
      <c r="A177" s="163"/>
      <c r="B177" s="163"/>
      <c r="C177" s="163"/>
      <c r="D177" s="163"/>
      <c r="E177" s="163"/>
      <c r="F177" s="163"/>
      <c r="G177" s="163"/>
      <c r="H177" s="163"/>
      <c r="I177" s="163"/>
      <c r="J177" s="163"/>
      <c r="K177" s="163"/>
      <c r="L177" s="163"/>
      <c r="M177" s="163"/>
      <c r="N177" s="163"/>
      <c r="O177" s="163"/>
      <c r="P177" s="163"/>
      <c r="Q177" s="163"/>
      <c r="R177" s="163"/>
      <c r="S177" s="163"/>
      <c r="T177" s="163"/>
      <c r="U177" s="163"/>
      <c r="V177" s="163"/>
      <c r="W177" s="163"/>
      <c r="X177" s="163"/>
      <c r="Y177" s="163"/>
      <c r="Z177" s="163"/>
      <c r="AA177" s="163"/>
      <c r="AB177" s="163"/>
      <c r="AC177" s="163"/>
      <c r="AD177" s="163"/>
      <c r="AE177" s="163"/>
      <c r="AF177" s="163"/>
      <c r="AG177" s="163"/>
      <c r="AH177" s="163"/>
      <c r="AI177" s="163"/>
      <c r="AJ177" s="163"/>
      <c r="AK177" s="163"/>
      <c r="AL177" s="163"/>
      <c r="AM177" s="163"/>
      <c r="AN177" s="163"/>
      <c r="AO177" s="163"/>
      <c r="AP177" s="163"/>
      <c r="AQ177" s="163"/>
      <c r="AR177" s="163"/>
      <c r="AS177" s="163"/>
      <c r="AT177" s="163"/>
      <c r="AU177" s="163"/>
      <c r="AV177" s="163"/>
      <c r="AW177" s="163"/>
      <c r="AX177" s="163"/>
      <c r="AY177" s="163"/>
      <c r="AZ177" s="163"/>
      <c r="BA177" s="163"/>
      <c r="BB177" s="163"/>
      <c r="BC177" s="163"/>
      <c r="BD177" s="163"/>
      <c r="BE177" s="163"/>
      <c r="BF177" s="163"/>
      <c r="BG177" s="163"/>
      <c r="BH177" s="163"/>
      <c r="BI177" s="163"/>
      <c r="BJ177" s="163"/>
      <c r="BK177" s="163"/>
      <c r="BL177" s="163"/>
      <c r="BM177" s="163"/>
      <c r="BN177" s="163"/>
      <c r="BO177" s="163"/>
      <c r="BP177" s="163"/>
      <c r="BQ177" s="163"/>
      <c r="BR177" s="163"/>
      <c r="BS177" s="163"/>
      <c r="BT177" s="163"/>
      <c r="BU177" s="163"/>
      <c r="BV177" s="163"/>
      <c r="BW177" s="163"/>
      <c r="BX177" s="163"/>
      <c r="BY177" s="163"/>
      <c r="BZ177" s="163"/>
      <c r="CA177" s="163"/>
      <c r="CB177" s="163"/>
      <c r="CC177" s="163"/>
      <c r="CD177" s="163"/>
      <c r="CE177" s="163"/>
      <c r="CF177" s="163"/>
      <c r="CG177" s="163"/>
      <c r="CH177" s="163"/>
      <c r="CI177" s="163"/>
      <c r="CJ177" s="163"/>
      <c r="CK177" s="163"/>
      <c r="CL177" s="163"/>
      <c r="CM177" s="163"/>
      <c r="CN177" s="163"/>
      <c r="CO177" s="163"/>
      <c r="CP177" s="163"/>
      <c r="CQ177" s="163"/>
      <c r="CR177" s="163"/>
      <c r="CS177" s="163"/>
      <c r="CT177" s="163"/>
      <c r="CU177" s="163"/>
      <c r="CV177" s="163"/>
      <c r="CW177" s="163"/>
      <c r="CX177" s="163"/>
      <c r="CY177" s="163"/>
      <c r="CZ177" s="163"/>
      <c r="DA177" s="163"/>
      <c r="DB177" s="163"/>
      <c r="DC177" s="163"/>
      <c r="DD177" s="163"/>
      <c r="DE177" s="163"/>
      <c r="DF177" s="163"/>
      <c r="DG177" s="163"/>
      <c r="DH177" s="163"/>
      <c r="DI177" s="163"/>
      <c r="DJ177" s="163"/>
      <c r="DK177" s="163"/>
      <c r="DL177" s="163"/>
      <c r="DM177" s="163"/>
      <c r="DN177" s="163"/>
      <c r="DO177" s="163"/>
      <c r="DP177" s="163"/>
      <c r="DQ177" s="163"/>
      <c r="DR177" s="163"/>
      <c r="DS177" s="163"/>
      <c r="DT177" s="163"/>
      <c r="DU177" s="163"/>
      <c r="DV177" s="163"/>
      <c r="DW177" s="163"/>
      <c r="DX177" s="163"/>
      <c r="DY177" s="163"/>
      <c r="DZ177" s="163"/>
      <c r="EA177" s="163"/>
      <c r="EB177" s="163"/>
      <c r="EC177" s="163"/>
      <c r="ED177" s="163"/>
      <c r="EE177" s="163"/>
      <c r="EF177" s="163"/>
      <c r="EG177" s="163"/>
      <c r="EH177" s="163"/>
      <c r="EI177" s="163"/>
      <c r="EJ177" s="163"/>
      <c r="EK177" s="163"/>
      <c r="EL177" s="163"/>
      <c r="EM177" s="163"/>
      <c r="EN177" s="163"/>
      <c r="EO177" s="163"/>
      <c r="EP177" s="163"/>
      <c r="EQ177" s="163"/>
      <c r="ER177" s="163"/>
      <c r="ES177" s="163"/>
      <c r="ET177" s="163"/>
      <c r="EU177" s="163"/>
      <c r="EV177" s="163"/>
      <c r="EW177" s="163"/>
      <c r="EX177" s="163"/>
      <c r="EY177" s="163"/>
      <c r="EZ177" s="163"/>
      <c r="FA177" s="163"/>
      <c r="FB177" s="163"/>
      <c r="FC177" s="163"/>
      <c r="FD177" s="163"/>
      <c r="FE177" s="163"/>
      <c r="FF177" s="163"/>
      <c r="FG177" s="163"/>
      <c r="FH177" s="163"/>
      <c r="FI177" s="163"/>
      <c r="FJ177" s="163"/>
    </row>
    <row r="178" spans="1:166" ht="11.25" customHeight="1">
      <c r="A178" s="146" t="s">
        <v>7</v>
      </c>
      <c r="B178" s="146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  <c r="Y178" s="146"/>
      <c r="Z178" s="146"/>
      <c r="AA178" s="146"/>
      <c r="AB178" s="146"/>
      <c r="AC178" s="146"/>
      <c r="AD178" s="146"/>
      <c r="AE178" s="146"/>
      <c r="AF178" s="146"/>
      <c r="AG178" s="146"/>
      <c r="AH178" s="146"/>
      <c r="AI178" s="146"/>
      <c r="AJ178" s="146"/>
      <c r="AK178" s="146"/>
      <c r="AL178" s="146"/>
      <c r="AM178" s="146"/>
      <c r="AN178" s="146"/>
      <c r="AO178" s="147"/>
      <c r="AP178" s="145" t="s">
        <v>21</v>
      </c>
      <c r="AQ178" s="146"/>
      <c r="AR178" s="146"/>
      <c r="AS178" s="146"/>
      <c r="AT178" s="146"/>
      <c r="AU178" s="147"/>
      <c r="AV178" s="145" t="s">
        <v>35</v>
      </c>
      <c r="AW178" s="146"/>
      <c r="AX178" s="146"/>
      <c r="AY178" s="146"/>
      <c r="AZ178" s="146"/>
      <c r="BA178" s="146"/>
      <c r="BB178" s="146"/>
      <c r="BC178" s="146"/>
      <c r="BD178" s="146"/>
      <c r="BE178" s="146"/>
      <c r="BF178" s="146"/>
      <c r="BG178" s="146"/>
      <c r="BH178" s="146"/>
      <c r="BI178" s="146"/>
      <c r="BJ178" s="146"/>
      <c r="BK178" s="147"/>
      <c r="BL178" s="145" t="s">
        <v>41</v>
      </c>
      <c r="BM178" s="146"/>
      <c r="BN178" s="146"/>
      <c r="BO178" s="146"/>
      <c r="BP178" s="146"/>
      <c r="BQ178" s="146"/>
      <c r="BR178" s="146"/>
      <c r="BS178" s="146"/>
      <c r="BT178" s="146"/>
      <c r="BU178" s="146"/>
      <c r="BV178" s="146"/>
      <c r="BW178" s="146"/>
      <c r="BX178" s="146"/>
      <c r="BY178" s="146"/>
      <c r="BZ178" s="146"/>
      <c r="CA178" s="146"/>
      <c r="CB178" s="146"/>
      <c r="CC178" s="146"/>
      <c r="CD178" s="146"/>
      <c r="CE178" s="147"/>
      <c r="CF178" s="142" t="s">
        <v>22</v>
      </c>
      <c r="CG178" s="140"/>
      <c r="CH178" s="140"/>
      <c r="CI178" s="140"/>
      <c r="CJ178" s="140"/>
      <c r="CK178" s="140"/>
      <c r="CL178" s="140"/>
      <c r="CM178" s="140"/>
      <c r="CN178" s="140"/>
      <c r="CO178" s="140"/>
      <c r="CP178" s="140"/>
      <c r="CQ178" s="140"/>
      <c r="CR178" s="140"/>
      <c r="CS178" s="140"/>
      <c r="CT178" s="140"/>
      <c r="CU178" s="140"/>
      <c r="CV178" s="140"/>
      <c r="CW178" s="140"/>
      <c r="CX178" s="140"/>
      <c r="CY178" s="140"/>
      <c r="CZ178" s="140"/>
      <c r="DA178" s="140"/>
      <c r="DB178" s="140"/>
      <c r="DC178" s="140"/>
      <c r="DD178" s="140"/>
      <c r="DE178" s="140"/>
      <c r="DF178" s="140"/>
      <c r="DG178" s="140"/>
      <c r="DH178" s="140"/>
      <c r="DI178" s="140"/>
      <c r="DJ178" s="140"/>
      <c r="DK178" s="140"/>
      <c r="DL178" s="140"/>
      <c r="DM178" s="140"/>
      <c r="DN178" s="140"/>
      <c r="DO178" s="140"/>
      <c r="DP178" s="140"/>
      <c r="DQ178" s="140"/>
      <c r="DR178" s="140"/>
      <c r="DS178" s="140"/>
      <c r="DT178" s="140"/>
      <c r="DU178" s="140"/>
      <c r="DV178" s="140"/>
      <c r="DW178" s="140"/>
      <c r="DX178" s="140"/>
      <c r="DY178" s="140"/>
      <c r="DZ178" s="140"/>
      <c r="EA178" s="140"/>
      <c r="EB178" s="140"/>
      <c r="EC178" s="140"/>
      <c r="ED178" s="140"/>
      <c r="EE178" s="140"/>
      <c r="EF178" s="140"/>
      <c r="EG178" s="140"/>
      <c r="EH178" s="140"/>
      <c r="EI178" s="140"/>
      <c r="EJ178" s="140"/>
      <c r="EK178" s="140"/>
      <c r="EL178" s="140"/>
      <c r="EM178" s="140"/>
      <c r="EN178" s="140"/>
      <c r="EO178" s="140"/>
      <c r="EP178" s="140"/>
      <c r="EQ178" s="140"/>
      <c r="ER178" s="140"/>
      <c r="ES178" s="141"/>
      <c r="ET178" s="145" t="s">
        <v>27</v>
      </c>
      <c r="EU178" s="146"/>
      <c r="EV178" s="146"/>
      <c r="EW178" s="146"/>
      <c r="EX178" s="146"/>
      <c r="EY178" s="146"/>
      <c r="EZ178" s="146"/>
      <c r="FA178" s="146"/>
      <c r="FB178" s="146"/>
      <c r="FC178" s="146"/>
      <c r="FD178" s="146"/>
      <c r="FE178" s="146"/>
      <c r="FF178" s="146"/>
      <c r="FG178" s="146"/>
      <c r="FH178" s="146"/>
      <c r="FI178" s="146"/>
      <c r="FJ178" s="147"/>
    </row>
    <row r="179" spans="1:166" ht="69.75" customHeight="1">
      <c r="A179" s="144"/>
      <c r="B179" s="144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  <c r="X179" s="144"/>
      <c r="Y179" s="144"/>
      <c r="Z179" s="144"/>
      <c r="AA179" s="144"/>
      <c r="AB179" s="144"/>
      <c r="AC179" s="144"/>
      <c r="AD179" s="144"/>
      <c r="AE179" s="144"/>
      <c r="AF179" s="144"/>
      <c r="AG179" s="144"/>
      <c r="AH179" s="144"/>
      <c r="AI179" s="144"/>
      <c r="AJ179" s="144"/>
      <c r="AK179" s="144"/>
      <c r="AL179" s="144"/>
      <c r="AM179" s="144"/>
      <c r="AN179" s="144"/>
      <c r="AO179" s="148"/>
      <c r="AP179" s="143"/>
      <c r="AQ179" s="144"/>
      <c r="AR179" s="144"/>
      <c r="AS179" s="144"/>
      <c r="AT179" s="144"/>
      <c r="AU179" s="148"/>
      <c r="AV179" s="143"/>
      <c r="AW179" s="144"/>
      <c r="AX179" s="144"/>
      <c r="AY179" s="144"/>
      <c r="AZ179" s="144"/>
      <c r="BA179" s="144"/>
      <c r="BB179" s="144"/>
      <c r="BC179" s="144"/>
      <c r="BD179" s="144"/>
      <c r="BE179" s="144"/>
      <c r="BF179" s="144"/>
      <c r="BG179" s="144"/>
      <c r="BH179" s="144"/>
      <c r="BI179" s="144"/>
      <c r="BJ179" s="144"/>
      <c r="BK179" s="148"/>
      <c r="BL179" s="143"/>
      <c r="BM179" s="144"/>
      <c r="BN179" s="144"/>
      <c r="BO179" s="144"/>
      <c r="BP179" s="144"/>
      <c r="BQ179" s="144"/>
      <c r="BR179" s="144"/>
      <c r="BS179" s="144"/>
      <c r="BT179" s="144"/>
      <c r="BU179" s="144"/>
      <c r="BV179" s="144"/>
      <c r="BW179" s="144"/>
      <c r="BX179" s="144"/>
      <c r="BY179" s="144"/>
      <c r="BZ179" s="144"/>
      <c r="CA179" s="144"/>
      <c r="CB179" s="144"/>
      <c r="CC179" s="144"/>
      <c r="CD179" s="144"/>
      <c r="CE179" s="148"/>
      <c r="CF179" s="140" t="s">
        <v>36</v>
      </c>
      <c r="CG179" s="140"/>
      <c r="CH179" s="140"/>
      <c r="CI179" s="140"/>
      <c r="CJ179" s="140"/>
      <c r="CK179" s="140"/>
      <c r="CL179" s="140"/>
      <c r="CM179" s="140"/>
      <c r="CN179" s="140"/>
      <c r="CO179" s="140"/>
      <c r="CP179" s="140"/>
      <c r="CQ179" s="140"/>
      <c r="CR179" s="140"/>
      <c r="CS179" s="140"/>
      <c r="CT179" s="140"/>
      <c r="CU179" s="140"/>
      <c r="CV179" s="141"/>
      <c r="CW179" s="142"/>
      <c r="CX179" s="140"/>
      <c r="CY179" s="140"/>
      <c r="CZ179" s="140"/>
      <c r="DA179" s="140"/>
      <c r="DB179" s="140"/>
      <c r="DC179" s="140"/>
      <c r="DD179" s="140"/>
      <c r="DE179" s="140"/>
      <c r="DF179" s="140"/>
      <c r="DG179" s="140"/>
      <c r="DH179" s="140"/>
      <c r="DI179" s="140"/>
      <c r="DJ179" s="140"/>
      <c r="DK179" s="140"/>
      <c r="DL179" s="140"/>
      <c r="DM179" s="141"/>
      <c r="DN179" s="142" t="s">
        <v>23</v>
      </c>
      <c r="DO179" s="140"/>
      <c r="DP179" s="140"/>
      <c r="DQ179" s="140"/>
      <c r="DR179" s="140"/>
      <c r="DS179" s="140"/>
      <c r="DT179" s="140"/>
      <c r="DU179" s="140"/>
      <c r="DV179" s="140"/>
      <c r="DW179" s="140"/>
      <c r="DX179" s="140"/>
      <c r="DY179" s="140"/>
      <c r="DZ179" s="140"/>
      <c r="EA179" s="140"/>
      <c r="EB179" s="140"/>
      <c r="EC179" s="140"/>
      <c r="ED179" s="141"/>
      <c r="EE179" s="142" t="s">
        <v>24</v>
      </c>
      <c r="EF179" s="140"/>
      <c r="EG179" s="140"/>
      <c r="EH179" s="140"/>
      <c r="EI179" s="140"/>
      <c r="EJ179" s="140"/>
      <c r="EK179" s="140"/>
      <c r="EL179" s="140"/>
      <c r="EM179" s="140"/>
      <c r="EN179" s="140"/>
      <c r="EO179" s="140"/>
      <c r="EP179" s="140"/>
      <c r="EQ179" s="140"/>
      <c r="ER179" s="140"/>
      <c r="ES179" s="141"/>
      <c r="ET179" s="143"/>
      <c r="EU179" s="144"/>
      <c r="EV179" s="144"/>
      <c r="EW179" s="144"/>
      <c r="EX179" s="144"/>
      <c r="EY179" s="144"/>
      <c r="EZ179" s="144"/>
      <c r="FA179" s="144"/>
      <c r="FB179" s="144"/>
      <c r="FC179" s="144"/>
      <c r="FD179" s="144"/>
      <c r="FE179" s="144"/>
      <c r="FF179" s="144"/>
      <c r="FG179" s="144"/>
      <c r="FH179" s="144"/>
      <c r="FI179" s="144"/>
      <c r="FJ179" s="148"/>
    </row>
    <row r="180" spans="1:166" ht="12" customHeight="1" thickBot="1">
      <c r="A180" s="132">
        <v>1</v>
      </c>
      <c r="B180" s="132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  <c r="AA180" s="132"/>
      <c r="AB180" s="132"/>
      <c r="AC180" s="132"/>
      <c r="AD180" s="132"/>
      <c r="AE180" s="132"/>
      <c r="AF180" s="132"/>
      <c r="AG180" s="132"/>
      <c r="AH180" s="132"/>
      <c r="AI180" s="132"/>
      <c r="AJ180" s="132"/>
      <c r="AK180" s="132"/>
      <c r="AL180" s="132"/>
      <c r="AM180" s="132"/>
      <c r="AN180" s="132"/>
      <c r="AO180" s="133"/>
      <c r="AP180" s="134">
        <v>2</v>
      </c>
      <c r="AQ180" s="135"/>
      <c r="AR180" s="135"/>
      <c r="AS180" s="135"/>
      <c r="AT180" s="135"/>
      <c r="AU180" s="136"/>
      <c r="AV180" s="134">
        <v>3</v>
      </c>
      <c r="AW180" s="135"/>
      <c r="AX180" s="135"/>
      <c r="AY180" s="135"/>
      <c r="AZ180" s="135"/>
      <c r="BA180" s="135"/>
      <c r="BB180" s="135"/>
      <c r="BC180" s="135"/>
      <c r="BD180" s="135"/>
      <c r="BE180" s="155"/>
      <c r="BF180" s="155"/>
      <c r="BG180" s="155"/>
      <c r="BH180" s="155"/>
      <c r="BI180" s="155"/>
      <c r="BJ180" s="155"/>
      <c r="BK180" s="156"/>
      <c r="BL180" s="443">
        <v>4</v>
      </c>
      <c r="BM180" s="155"/>
      <c r="BN180" s="155"/>
      <c r="BO180" s="155"/>
      <c r="BP180" s="155"/>
      <c r="BQ180" s="155"/>
      <c r="BR180" s="155"/>
      <c r="BS180" s="155"/>
      <c r="BT180" s="155"/>
      <c r="BU180" s="155"/>
      <c r="BV180" s="155"/>
      <c r="BW180" s="155"/>
      <c r="BX180" s="155"/>
      <c r="BY180" s="155"/>
      <c r="BZ180" s="155"/>
      <c r="CA180" s="155"/>
      <c r="CB180" s="155"/>
      <c r="CC180" s="155"/>
      <c r="CD180" s="155"/>
      <c r="CE180" s="156"/>
      <c r="CF180" s="134">
        <v>5</v>
      </c>
      <c r="CG180" s="135"/>
      <c r="CH180" s="135"/>
      <c r="CI180" s="135"/>
      <c r="CJ180" s="135"/>
      <c r="CK180" s="135"/>
      <c r="CL180" s="135"/>
      <c r="CM180" s="135"/>
      <c r="CN180" s="135"/>
      <c r="CO180" s="135"/>
      <c r="CP180" s="135"/>
      <c r="CQ180" s="135"/>
      <c r="CR180" s="135"/>
      <c r="CS180" s="135"/>
      <c r="CT180" s="135"/>
      <c r="CU180" s="135"/>
      <c r="CV180" s="136"/>
      <c r="CW180" s="134">
        <v>6</v>
      </c>
      <c r="CX180" s="135"/>
      <c r="CY180" s="135"/>
      <c r="CZ180" s="135"/>
      <c r="DA180" s="135"/>
      <c r="DB180" s="135"/>
      <c r="DC180" s="135"/>
      <c r="DD180" s="135"/>
      <c r="DE180" s="135"/>
      <c r="DF180" s="135"/>
      <c r="DG180" s="135"/>
      <c r="DH180" s="135"/>
      <c r="DI180" s="135"/>
      <c r="DJ180" s="135"/>
      <c r="DK180" s="135"/>
      <c r="DL180" s="135"/>
      <c r="DM180" s="136"/>
      <c r="DN180" s="134">
        <v>7</v>
      </c>
      <c r="DO180" s="135"/>
      <c r="DP180" s="135"/>
      <c r="DQ180" s="135"/>
      <c r="DR180" s="135"/>
      <c r="DS180" s="135"/>
      <c r="DT180" s="135"/>
      <c r="DU180" s="135"/>
      <c r="DV180" s="135"/>
      <c r="DW180" s="135"/>
      <c r="DX180" s="135"/>
      <c r="DY180" s="135"/>
      <c r="DZ180" s="135"/>
      <c r="EA180" s="135"/>
      <c r="EB180" s="135"/>
      <c r="EC180" s="135"/>
      <c r="ED180" s="136"/>
      <c r="EE180" s="134">
        <v>8</v>
      </c>
      <c r="EF180" s="135"/>
      <c r="EG180" s="135"/>
      <c r="EH180" s="135"/>
      <c r="EI180" s="135"/>
      <c r="EJ180" s="135"/>
      <c r="EK180" s="135"/>
      <c r="EL180" s="135"/>
      <c r="EM180" s="135"/>
      <c r="EN180" s="135"/>
      <c r="EO180" s="135"/>
      <c r="EP180" s="135"/>
      <c r="EQ180" s="135"/>
      <c r="ER180" s="135"/>
      <c r="ES180" s="136"/>
      <c r="ET180" s="443">
        <v>9</v>
      </c>
      <c r="EU180" s="155"/>
      <c r="EV180" s="155"/>
      <c r="EW180" s="155"/>
      <c r="EX180" s="155"/>
      <c r="EY180" s="155"/>
      <c r="EZ180" s="155"/>
      <c r="FA180" s="155"/>
      <c r="FB180" s="155"/>
      <c r="FC180" s="155"/>
      <c r="FD180" s="155"/>
      <c r="FE180" s="155"/>
      <c r="FF180" s="155"/>
      <c r="FG180" s="155"/>
      <c r="FH180" s="155"/>
      <c r="FI180" s="155"/>
      <c r="FJ180" s="156"/>
    </row>
    <row r="181" spans="1:166" ht="23.25" customHeight="1">
      <c r="A181" s="168" t="s">
        <v>37</v>
      </c>
      <c r="B181" s="168"/>
      <c r="C181" s="168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68"/>
      <c r="R181" s="168"/>
      <c r="S181" s="168"/>
      <c r="T181" s="168"/>
      <c r="U181" s="168"/>
      <c r="V181" s="168"/>
      <c r="W181" s="168"/>
      <c r="X181" s="168"/>
      <c r="Y181" s="168"/>
      <c r="Z181" s="168"/>
      <c r="AA181" s="168"/>
      <c r="AB181" s="168"/>
      <c r="AC181" s="168"/>
      <c r="AD181" s="168"/>
      <c r="AE181" s="168"/>
      <c r="AF181" s="168"/>
      <c r="AG181" s="168"/>
      <c r="AH181" s="168"/>
      <c r="AI181" s="168"/>
      <c r="AJ181" s="168"/>
      <c r="AK181" s="168"/>
      <c r="AL181" s="168"/>
      <c r="AM181" s="168"/>
      <c r="AN181" s="168"/>
      <c r="AO181" s="169"/>
      <c r="AP181" s="137" t="s">
        <v>47</v>
      </c>
      <c r="AQ181" s="138"/>
      <c r="AR181" s="138"/>
      <c r="AS181" s="138"/>
      <c r="AT181" s="138"/>
      <c r="AU181" s="138"/>
      <c r="AV181" s="479">
        <f>SUM(AV183)</f>
        <v>2303124.4800000023</v>
      </c>
      <c r="AW181" s="480"/>
      <c r="AX181" s="480"/>
      <c r="AY181" s="480"/>
      <c r="AZ181" s="480"/>
      <c r="BA181" s="480"/>
      <c r="BB181" s="480"/>
      <c r="BC181" s="480"/>
      <c r="BD181" s="480"/>
      <c r="BE181" s="480"/>
      <c r="BF181" s="480"/>
      <c r="BG181" s="480"/>
      <c r="BH181" s="480"/>
      <c r="BI181" s="480"/>
      <c r="BJ181" s="480"/>
      <c r="BK181" s="480"/>
      <c r="BL181" s="480"/>
      <c r="BM181" s="480"/>
      <c r="BN181" s="480"/>
      <c r="BO181" s="480"/>
      <c r="BP181" s="480"/>
      <c r="BQ181" s="480"/>
      <c r="BR181" s="480"/>
      <c r="BS181" s="480"/>
      <c r="BT181" s="480"/>
      <c r="BU181" s="480"/>
      <c r="BV181" s="480"/>
      <c r="BW181" s="480"/>
      <c r="BX181" s="480"/>
      <c r="BY181" s="480"/>
      <c r="BZ181" s="480"/>
      <c r="CA181" s="480"/>
      <c r="CB181" s="480"/>
      <c r="CC181" s="480"/>
      <c r="CD181" s="480"/>
      <c r="CE181" s="481"/>
      <c r="CF181" s="457">
        <f>SUM(CH69-CF15)</f>
        <v>809953.0800000001</v>
      </c>
      <c r="CG181" s="457"/>
      <c r="CH181" s="457"/>
      <c r="CI181" s="457"/>
      <c r="CJ181" s="457"/>
      <c r="CK181" s="457"/>
      <c r="CL181" s="457"/>
      <c r="CM181" s="457"/>
      <c r="CN181" s="457"/>
      <c r="CO181" s="457"/>
      <c r="CP181" s="457"/>
      <c r="CQ181" s="457"/>
      <c r="CR181" s="457"/>
      <c r="CS181" s="457"/>
      <c r="CT181" s="457"/>
      <c r="CU181" s="457"/>
      <c r="CV181" s="457"/>
      <c r="CW181" s="453"/>
      <c r="CX181" s="453"/>
      <c r="CY181" s="453"/>
      <c r="CZ181" s="453"/>
      <c r="DA181" s="453"/>
      <c r="DB181" s="453"/>
      <c r="DC181" s="453"/>
      <c r="DD181" s="453"/>
      <c r="DE181" s="453"/>
      <c r="DF181" s="453"/>
      <c r="DG181" s="453"/>
      <c r="DH181" s="453"/>
      <c r="DI181" s="453"/>
      <c r="DJ181" s="453"/>
      <c r="DK181" s="453"/>
      <c r="DL181" s="453"/>
      <c r="DM181" s="453"/>
      <c r="DN181" s="453"/>
      <c r="DO181" s="453"/>
      <c r="DP181" s="453"/>
      <c r="DQ181" s="453"/>
      <c r="DR181" s="453"/>
      <c r="DS181" s="453"/>
      <c r="DT181" s="453"/>
      <c r="DU181" s="453"/>
      <c r="DV181" s="453"/>
      <c r="DW181" s="453"/>
      <c r="DX181" s="453"/>
      <c r="DY181" s="453"/>
      <c r="DZ181" s="453"/>
      <c r="EA181" s="453"/>
      <c r="EB181" s="453"/>
      <c r="EC181" s="453"/>
      <c r="ED181" s="453"/>
      <c r="EE181" s="389">
        <f>SUM(CF181:ED181)</f>
        <v>809953.0800000001</v>
      </c>
      <c r="EF181" s="389"/>
      <c r="EG181" s="389"/>
      <c r="EH181" s="389"/>
      <c r="EI181" s="389"/>
      <c r="EJ181" s="389"/>
      <c r="EK181" s="389"/>
      <c r="EL181" s="389"/>
      <c r="EM181" s="389"/>
      <c r="EN181" s="389"/>
      <c r="EO181" s="389"/>
      <c r="EP181" s="389"/>
      <c r="EQ181" s="389"/>
      <c r="ER181" s="389"/>
      <c r="ES181" s="389"/>
      <c r="ET181" s="389">
        <f>AV181-EE181</f>
        <v>1493171.4000000022</v>
      </c>
      <c r="EU181" s="389"/>
      <c r="EV181" s="389"/>
      <c r="EW181" s="389"/>
      <c r="EX181" s="389"/>
      <c r="EY181" s="389"/>
      <c r="EZ181" s="389"/>
      <c r="FA181" s="389"/>
      <c r="FB181" s="389"/>
      <c r="FC181" s="389"/>
      <c r="FD181" s="389"/>
      <c r="FE181" s="389"/>
      <c r="FF181" s="389"/>
      <c r="FG181" s="389"/>
      <c r="FH181" s="389"/>
      <c r="FI181" s="389"/>
      <c r="FJ181" s="442"/>
    </row>
    <row r="182" spans="1:166" ht="15" customHeight="1" thickBot="1">
      <c r="A182" s="183" t="s">
        <v>20</v>
      </c>
      <c r="B182" s="183"/>
      <c r="C182" s="183"/>
      <c r="D182" s="183"/>
      <c r="E182" s="183"/>
      <c r="F182" s="183"/>
      <c r="G182" s="183"/>
      <c r="H182" s="183"/>
      <c r="I182" s="183"/>
      <c r="J182" s="183"/>
      <c r="K182" s="183"/>
      <c r="L182" s="183"/>
      <c r="M182" s="183"/>
      <c r="N182" s="183"/>
      <c r="O182" s="183"/>
      <c r="P182" s="183"/>
      <c r="Q182" s="183"/>
      <c r="R182" s="183"/>
      <c r="S182" s="183"/>
      <c r="T182" s="183"/>
      <c r="U182" s="183"/>
      <c r="V182" s="183"/>
      <c r="W182" s="183"/>
      <c r="X182" s="183"/>
      <c r="Y182" s="183"/>
      <c r="Z182" s="183"/>
      <c r="AA182" s="183"/>
      <c r="AB182" s="183"/>
      <c r="AC182" s="183"/>
      <c r="AD182" s="183"/>
      <c r="AE182" s="183"/>
      <c r="AF182" s="183"/>
      <c r="AG182" s="183"/>
      <c r="AH182" s="183"/>
      <c r="AI182" s="183"/>
      <c r="AJ182" s="183"/>
      <c r="AK182" s="183"/>
      <c r="AL182" s="183"/>
      <c r="AM182" s="183"/>
      <c r="AN182" s="183"/>
      <c r="AO182" s="183"/>
      <c r="AP182" s="130" t="s">
        <v>48</v>
      </c>
      <c r="AQ182" s="131"/>
      <c r="AR182" s="131"/>
      <c r="AS182" s="131"/>
      <c r="AT182" s="131"/>
      <c r="AU182" s="131"/>
      <c r="AV182" s="217"/>
      <c r="AW182" s="217"/>
      <c r="AX182" s="217"/>
      <c r="AY182" s="217"/>
      <c r="AZ182" s="217"/>
      <c r="BA182" s="217"/>
      <c r="BB182" s="217"/>
      <c r="BC182" s="217"/>
      <c r="BD182" s="217"/>
      <c r="BE182" s="193"/>
      <c r="BF182" s="416"/>
      <c r="BG182" s="416"/>
      <c r="BH182" s="416"/>
      <c r="BI182" s="416"/>
      <c r="BJ182" s="416"/>
      <c r="BK182" s="429"/>
      <c r="BL182" s="490"/>
      <c r="BM182" s="491"/>
      <c r="BN182" s="491"/>
      <c r="BO182" s="491"/>
      <c r="BP182" s="491"/>
      <c r="BQ182" s="491"/>
      <c r="BR182" s="491"/>
      <c r="BS182" s="491"/>
      <c r="BT182" s="491"/>
      <c r="BU182" s="491"/>
      <c r="BV182" s="491"/>
      <c r="BW182" s="491"/>
      <c r="BX182" s="491"/>
      <c r="BY182" s="491"/>
      <c r="BZ182" s="491"/>
      <c r="CA182" s="491"/>
      <c r="CB182" s="491"/>
      <c r="CC182" s="491"/>
      <c r="CD182" s="491"/>
      <c r="CE182" s="492"/>
      <c r="CF182" s="335"/>
      <c r="CG182" s="335"/>
      <c r="CH182" s="335"/>
      <c r="CI182" s="335"/>
      <c r="CJ182" s="335"/>
      <c r="CK182" s="335"/>
      <c r="CL182" s="335"/>
      <c r="CM182" s="335"/>
      <c r="CN182" s="335"/>
      <c r="CO182" s="335"/>
      <c r="CP182" s="335"/>
      <c r="CQ182" s="335"/>
      <c r="CR182" s="335"/>
      <c r="CS182" s="335"/>
      <c r="CT182" s="335"/>
      <c r="CU182" s="335"/>
      <c r="CV182" s="335"/>
      <c r="CW182" s="323"/>
      <c r="CX182" s="323"/>
      <c r="CY182" s="323"/>
      <c r="CZ182" s="323"/>
      <c r="DA182" s="323"/>
      <c r="DB182" s="323"/>
      <c r="DC182" s="323"/>
      <c r="DD182" s="323"/>
      <c r="DE182" s="323"/>
      <c r="DF182" s="323"/>
      <c r="DG182" s="323"/>
      <c r="DH182" s="323"/>
      <c r="DI182" s="323"/>
      <c r="DJ182" s="323"/>
      <c r="DK182" s="323"/>
      <c r="DL182" s="323"/>
      <c r="DM182" s="323"/>
      <c r="DN182" s="323"/>
      <c r="DO182" s="323"/>
      <c r="DP182" s="323"/>
      <c r="DQ182" s="323"/>
      <c r="DR182" s="323"/>
      <c r="DS182" s="323"/>
      <c r="DT182" s="323"/>
      <c r="DU182" s="323"/>
      <c r="DV182" s="323"/>
      <c r="DW182" s="323"/>
      <c r="DX182" s="323"/>
      <c r="DY182" s="323"/>
      <c r="DZ182" s="323"/>
      <c r="EA182" s="323"/>
      <c r="EB182" s="323"/>
      <c r="EC182" s="323"/>
      <c r="ED182" s="323"/>
      <c r="EE182" s="387">
        <f>SUM(CF182:ED182)</f>
        <v>0</v>
      </c>
      <c r="EF182" s="387"/>
      <c r="EG182" s="387"/>
      <c r="EH182" s="387"/>
      <c r="EI182" s="387"/>
      <c r="EJ182" s="387"/>
      <c r="EK182" s="387"/>
      <c r="EL182" s="387"/>
      <c r="EM182" s="387"/>
      <c r="EN182" s="387"/>
      <c r="EO182" s="387"/>
      <c r="EP182" s="387"/>
      <c r="EQ182" s="387"/>
      <c r="ER182" s="387"/>
      <c r="ES182" s="387"/>
      <c r="ET182" s="387">
        <f>BL182-EE182</f>
        <v>0</v>
      </c>
      <c r="EU182" s="387"/>
      <c r="EV182" s="387"/>
      <c r="EW182" s="387"/>
      <c r="EX182" s="387"/>
      <c r="EY182" s="387"/>
      <c r="EZ182" s="387"/>
      <c r="FA182" s="387"/>
      <c r="FB182" s="387"/>
      <c r="FC182" s="387"/>
      <c r="FD182" s="387"/>
      <c r="FE182" s="387"/>
      <c r="FF182" s="387"/>
      <c r="FG182" s="387"/>
      <c r="FH182" s="387"/>
      <c r="FI182" s="387"/>
      <c r="FJ182" s="391"/>
    </row>
    <row r="183" spans="1:166" ht="23.25" customHeight="1">
      <c r="A183" s="174" t="s">
        <v>50</v>
      </c>
      <c r="B183" s="174"/>
      <c r="C183" s="174"/>
      <c r="D183" s="174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  <c r="R183" s="174"/>
      <c r="S183" s="174"/>
      <c r="T183" s="174"/>
      <c r="U183" s="174"/>
      <c r="V183" s="174"/>
      <c r="W183" s="174"/>
      <c r="X183" s="174"/>
      <c r="Y183" s="174"/>
      <c r="Z183" s="174"/>
      <c r="AA183" s="174"/>
      <c r="AB183" s="174"/>
      <c r="AC183" s="174"/>
      <c r="AD183" s="174"/>
      <c r="AE183" s="174"/>
      <c r="AF183" s="174"/>
      <c r="AG183" s="174"/>
      <c r="AH183" s="174"/>
      <c r="AI183" s="174"/>
      <c r="AJ183" s="174"/>
      <c r="AK183" s="174"/>
      <c r="AL183" s="174"/>
      <c r="AM183" s="174"/>
      <c r="AN183" s="174"/>
      <c r="AO183" s="175"/>
      <c r="AP183" s="125" t="s">
        <v>49</v>
      </c>
      <c r="AQ183" s="126"/>
      <c r="AR183" s="126"/>
      <c r="AS183" s="126"/>
      <c r="AT183" s="126"/>
      <c r="AU183" s="126"/>
      <c r="AV183" s="500">
        <f>SUM(BC69-BJ15)</f>
        <v>2303124.4800000023</v>
      </c>
      <c r="AW183" s="191"/>
      <c r="AX183" s="191"/>
      <c r="AY183" s="191"/>
      <c r="AZ183" s="191"/>
      <c r="BA183" s="191"/>
      <c r="BB183" s="191"/>
      <c r="BC183" s="191"/>
      <c r="BD183" s="191"/>
      <c r="BE183" s="191"/>
      <c r="BF183" s="191"/>
      <c r="BG183" s="191"/>
      <c r="BH183" s="191"/>
      <c r="BI183" s="191"/>
      <c r="BJ183" s="191"/>
      <c r="BK183" s="191"/>
      <c r="BL183" s="191"/>
      <c r="BM183" s="191"/>
      <c r="BN183" s="191"/>
      <c r="BO183" s="191"/>
      <c r="BP183" s="191"/>
      <c r="BQ183" s="191"/>
      <c r="BR183" s="191"/>
      <c r="BS183" s="191"/>
      <c r="BT183" s="191"/>
      <c r="BU183" s="191"/>
      <c r="BV183" s="191"/>
      <c r="BW183" s="191"/>
      <c r="BX183" s="191"/>
      <c r="BY183" s="191"/>
      <c r="BZ183" s="191"/>
      <c r="CA183" s="191"/>
      <c r="CB183" s="191"/>
      <c r="CC183" s="191"/>
      <c r="CD183" s="191"/>
      <c r="CE183" s="192"/>
      <c r="CF183" s="457">
        <f>SUM(CF181)</f>
        <v>809953.0800000001</v>
      </c>
      <c r="CG183" s="457"/>
      <c r="CH183" s="457"/>
      <c r="CI183" s="457"/>
      <c r="CJ183" s="457"/>
      <c r="CK183" s="457"/>
      <c r="CL183" s="457"/>
      <c r="CM183" s="457"/>
      <c r="CN183" s="457"/>
      <c r="CO183" s="457"/>
      <c r="CP183" s="457"/>
      <c r="CQ183" s="457"/>
      <c r="CR183" s="457"/>
      <c r="CS183" s="457"/>
      <c r="CT183" s="457"/>
      <c r="CU183" s="457"/>
      <c r="CV183" s="457"/>
      <c r="CW183" s="323"/>
      <c r="CX183" s="323"/>
      <c r="CY183" s="323"/>
      <c r="CZ183" s="323"/>
      <c r="DA183" s="323"/>
      <c r="DB183" s="323"/>
      <c r="DC183" s="323"/>
      <c r="DD183" s="323"/>
      <c r="DE183" s="323"/>
      <c r="DF183" s="323"/>
      <c r="DG183" s="323"/>
      <c r="DH183" s="323"/>
      <c r="DI183" s="323"/>
      <c r="DJ183" s="323"/>
      <c r="DK183" s="323"/>
      <c r="DL183" s="323"/>
      <c r="DM183" s="323"/>
      <c r="DN183" s="323"/>
      <c r="DO183" s="323"/>
      <c r="DP183" s="323"/>
      <c r="DQ183" s="323"/>
      <c r="DR183" s="323"/>
      <c r="DS183" s="323"/>
      <c r="DT183" s="323"/>
      <c r="DU183" s="323"/>
      <c r="DV183" s="323"/>
      <c r="DW183" s="323"/>
      <c r="DX183" s="323"/>
      <c r="DY183" s="323"/>
      <c r="DZ183" s="323"/>
      <c r="EA183" s="323"/>
      <c r="EB183" s="323"/>
      <c r="EC183" s="323"/>
      <c r="ED183" s="323"/>
      <c r="EE183" s="387">
        <f>SUM(CF183:ED183)</f>
        <v>809953.0800000001</v>
      </c>
      <c r="EF183" s="387"/>
      <c r="EG183" s="387"/>
      <c r="EH183" s="387"/>
      <c r="EI183" s="387"/>
      <c r="EJ183" s="387"/>
      <c r="EK183" s="387"/>
      <c r="EL183" s="387"/>
      <c r="EM183" s="387"/>
      <c r="EN183" s="387"/>
      <c r="EO183" s="387"/>
      <c r="EP183" s="387"/>
      <c r="EQ183" s="387"/>
      <c r="ER183" s="387"/>
      <c r="ES183" s="387"/>
      <c r="ET183" s="387">
        <f>AV183-EE183</f>
        <v>1493171.4000000022</v>
      </c>
      <c r="EU183" s="387"/>
      <c r="EV183" s="387"/>
      <c r="EW183" s="387"/>
      <c r="EX183" s="387"/>
      <c r="EY183" s="387"/>
      <c r="EZ183" s="387"/>
      <c r="FA183" s="387"/>
      <c r="FB183" s="387"/>
      <c r="FC183" s="387"/>
      <c r="FD183" s="387"/>
      <c r="FE183" s="387"/>
      <c r="FF183" s="387"/>
      <c r="FG183" s="387"/>
      <c r="FH183" s="387"/>
      <c r="FI183" s="387"/>
      <c r="FJ183" s="391"/>
    </row>
    <row r="184" spans="1:166" ht="15" customHeight="1">
      <c r="A184" s="170"/>
      <c r="B184" s="170"/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  <c r="AF184" s="170"/>
      <c r="AG184" s="170"/>
      <c r="AH184" s="170"/>
      <c r="AI184" s="170"/>
      <c r="AJ184" s="170"/>
      <c r="AK184" s="170"/>
      <c r="AL184" s="170"/>
      <c r="AM184" s="170"/>
      <c r="AN184" s="170"/>
      <c r="AO184" s="171"/>
      <c r="AP184" s="153" t="s">
        <v>104</v>
      </c>
      <c r="AQ184" s="154"/>
      <c r="AR184" s="154"/>
      <c r="AS184" s="154"/>
      <c r="AT184" s="154"/>
      <c r="AU184" s="172"/>
      <c r="AV184" s="482" t="s">
        <v>264</v>
      </c>
      <c r="AW184" s="483"/>
      <c r="AX184" s="483"/>
      <c r="AY184" s="483"/>
      <c r="AZ184" s="483"/>
      <c r="BA184" s="483"/>
      <c r="BB184" s="483"/>
      <c r="BC184" s="483"/>
      <c r="BD184" s="483"/>
      <c r="BE184" s="483"/>
      <c r="BF184" s="483"/>
      <c r="BG184" s="483"/>
      <c r="BH184" s="483"/>
      <c r="BI184" s="483"/>
      <c r="BJ184" s="483"/>
      <c r="BK184" s="483"/>
      <c r="BL184" s="484"/>
      <c r="BM184" s="484"/>
      <c r="BN184" s="484"/>
      <c r="BO184" s="484"/>
      <c r="BP184" s="484"/>
      <c r="BQ184" s="484"/>
      <c r="BR184" s="484"/>
      <c r="BS184" s="484"/>
      <c r="BT184" s="484"/>
      <c r="BU184" s="484"/>
      <c r="BV184" s="484"/>
      <c r="BW184" s="484"/>
      <c r="BX184" s="484"/>
      <c r="BY184" s="484"/>
      <c r="BZ184" s="484"/>
      <c r="CA184" s="484"/>
      <c r="CB184" s="484"/>
      <c r="CC184" s="484"/>
      <c r="CD184" s="484"/>
      <c r="CE184" s="485"/>
      <c r="CF184" s="465">
        <f>-CF15</f>
        <v>-11206362.9</v>
      </c>
      <c r="CG184" s="466"/>
      <c r="CH184" s="466"/>
      <c r="CI184" s="466"/>
      <c r="CJ184" s="466"/>
      <c r="CK184" s="466"/>
      <c r="CL184" s="466"/>
      <c r="CM184" s="466"/>
      <c r="CN184" s="466"/>
      <c r="CO184" s="466"/>
      <c r="CP184" s="466"/>
      <c r="CQ184" s="466"/>
      <c r="CR184" s="466"/>
      <c r="CS184" s="466"/>
      <c r="CT184" s="466"/>
      <c r="CU184" s="466"/>
      <c r="CV184" s="467"/>
      <c r="CW184" s="471"/>
      <c r="CX184" s="472"/>
      <c r="CY184" s="472"/>
      <c r="CZ184" s="472"/>
      <c r="DA184" s="472"/>
      <c r="DB184" s="472"/>
      <c r="DC184" s="472"/>
      <c r="DD184" s="472"/>
      <c r="DE184" s="472"/>
      <c r="DF184" s="472"/>
      <c r="DG184" s="472"/>
      <c r="DH184" s="472"/>
      <c r="DI184" s="472"/>
      <c r="DJ184" s="472"/>
      <c r="DK184" s="472"/>
      <c r="DL184" s="472"/>
      <c r="DM184" s="473"/>
      <c r="DN184" s="471"/>
      <c r="DO184" s="472"/>
      <c r="DP184" s="472"/>
      <c r="DQ184" s="472"/>
      <c r="DR184" s="472"/>
      <c r="DS184" s="472"/>
      <c r="DT184" s="472"/>
      <c r="DU184" s="472"/>
      <c r="DV184" s="472"/>
      <c r="DW184" s="472"/>
      <c r="DX184" s="472"/>
      <c r="DY184" s="472"/>
      <c r="DZ184" s="472"/>
      <c r="EA184" s="472"/>
      <c r="EB184" s="472"/>
      <c r="EC184" s="472"/>
      <c r="ED184" s="473"/>
      <c r="EE184" s="444">
        <f>SUM(CF184:ED185)</f>
        <v>-11206362.9</v>
      </c>
      <c r="EF184" s="445"/>
      <c r="EG184" s="445"/>
      <c r="EH184" s="445"/>
      <c r="EI184" s="445"/>
      <c r="EJ184" s="445"/>
      <c r="EK184" s="445"/>
      <c r="EL184" s="445"/>
      <c r="EM184" s="445"/>
      <c r="EN184" s="445"/>
      <c r="EO184" s="445"/>
      <c r="EP184" s="445"/>
      <c r="EQ184" s="445"/>
      <c r="ER184" s="445"/>
      <c r="ES184" s="477"/>
      <c r="ET184" s="444">
        <f>SUM(AV184-EE184)</f>
        <v>1911879.2000000011</v>
      </c>
      <c r="EU184" s="445"/>
      <c r="EV184" s="445"/>
      <c r="EW184" s="445"/>
      <c r="EX184" s="445"/>
      <c r="EY184" s="445"/>
      <c r="EZ184" s="445"/>
      <c r="FA184" s="445"/>
      <c r="FB184" s="445"/>
      <c r="FC184" s="445"/>
      <c r="FD184" s="445"/>
      <c r="FE184" s="445"/>
      <c r="FF184" s="445"/>
      <c r="FG184" s="445"/>
      <c r="FH184" s="445"/>
      <c r="FI184" s="445"/>
      <c r="FJ184" s="446"/>
    </row>
    <row r="185" spans="1:166" ht="26.25" customHeight="1">
      <c r="A185" s="431" t="s">
        <v>253</v>
      </c>
      <c r="B185" s="431"/>
      <c r="C185" s="431"/>
      <c r="D185" s="431"/>
      <c r="E185" s="431"/>
      <c r="F185" s="431"/>
      <c r="G185" s="431"/>
      <c r="H185" s="431"/>
      <c r="I185" s="431"/>
      <c r="J185" s="431"/>
      <c r="K185" s="431"/>
      <c r="L185" s="431"/>
      <c r="M185" s="431"/>
      <c r="N185" s="431"/>
      <c r="O185" s="431"/>
      <c r="P185" s="431"/>
      <c r="Q185" s="431"/>
      <c r="R185" s="431"/>
      <c r="S185" s="431"/>
      <c r="T185" s="431"/>
      <c r="U185" s="431"/>
      <c r="V185" s="431"/>
      <c r="W185" s="431"/>
      <c r="X185" s="431"/>
      <c r="Y185" s="431"/>
      <c r="Z185" s="431"/>
      <c r="AA185" s="431"/>
      <c r="AB185" s="431"/>
      <c r="AC185" s="431"/>
      <c r="AD185" s="431"/>
      <c r="AE185" s="431"/>
      <c r="AF185" s="431"/>
      <c r="AG185" s="431"/>
      <c r="AH185" s="431"/>
      <c r="AI185" s="431"/>
      <c r="AJ185" s="431"/>
      <c r="AK185" s="431"/>
      <c r="AL185" s="431"/>
      <c r="AM185" s="431"/>
      <c r="AN185" s="431"/>
      <c r="AO185" s="432"/>
      <c r="AP185" s="181"/>
      <c r="AQ185" s="165"/>
      <c r="AR185" s="165"/>
      <c r="AS185" s="165"/>
      <c r="AT185" s="165"/>
      <c r="AU185" s="173"/>
      <c r="AV185" s="486"/>
      <c r="AW185" s="487"/>
      <c r="AX185" s="487"/>
      <c r="AY185" s="487"/>
      <c r="AZ185" s="487"/>
      <c r="BA185" s="487"/>
      <c r="BB185" s="487"/>
      <c r="BC185" s="487"/>
      <c r="BD185" s="487"/>
      <c r="BE185" s="487"/>
      <c r="BF185" s="487"/>
      <c r="BG185" s="487"/>
      <c r="BH185" s="487"/>
      <c r="BI185" s="487"/>
      <c r="BJ185" s="487"/>
      <c r="BK185" s="487"/>
      <c r="BL185" s="488"/>
      <c r="BM185" s="488"/>
      <c r="BN185" s="488"/>
      <c r="BO185" s="488"/>
      <c r="BP185" s="488"/>
      <c r="BQ185" s="488"/>
      <c r="BR185" s="488"/>
      <c r="BS185" s="488"/>
      <c r="BT185" s="488"/>
      <c r="BU185" s="488"/>
      <c r="BV185" s="488"/>
      <c r="BW185" s="488"/>
      <c r="BX185" s="488"/>
      <c r="BY185" s="488"/>
      <c r="BZ185" s="488"/>
      <c r="CA185" s="488"/>
      <c r="CB185" s="488"/>
      <c r="CC185" s="488"/>
      <c r="CD185" s="488"/>
      <c r="CE185" s="489"/>
      <c r="CF185" s="468"/>
      <c r="CG185" s="469"/>
      <c r="CH185" s="469"/>
      <c r="CI185" s="469"/>
      <c r="CJ185" s="469"/>
      <c r="CK185" s="469"/>
      <c r="CL185" s="469"/>
      <c r="CM185" s="469"/>
      <c r="CN185" s="469"/>
      <c r="CO185" s="469"/>
      <c r="CP185" s="469"/>
      <c r="CQ185" s="469"/>
      <c r="CR185" s="469"/>
      <c r="CS185" s="469"/>
      <c r="CT185" s="469"/>
      <c r="CU185" s="469"/>
      <c r="CV185" s="470"/>
      <c r="CW185" s="474"/>
      <c r="CX185" s="475"/>
      <c r="CY185" s="475"/>
      <c r="CZ185" s="475"/>
      <c r="DA185" s="475"/>
      <c r="DB185" s="475"/>
      <c r="DC185" s="475"/>
      <c r="DD185" s="475"/>
      <c r="DE185" s="475"/>
      <c r="DF185" s="475"/>
      <c r="DG185" s="475"/>
      <c r="DH185" s="475"/>
      <c r="DI185" s="475"/>
      <c r="DJ185" s="475"/>
      <c r="DK185" s="475"/>
      <c r="DL185" s="475"/>
      <c r="DM185" s="476"/>
      <c r="DN185" s="474"/>
      <c r="DO185" s="475"/>
      <c r="DP185" s="475"/>
      <c r="DQ185" s="475"/>
      <c r="DR185" s="475"/>
      <c r="DS185" s="475"/>
      <c r="DT185" s="475"/>
      <c r="DU185" s="475"/>
      <c r="DV185" s="475"/>
      <c r="DW185" s="475"/>
      <c r="DX185" s="475"/>
      <c r="DY185" s="475"/>
      <c r="DZ185" s="475"/>
      <c r="EA185" s="475"/>
      <c r="EB185" s="475"/>
      <c r="EC185" s="475"/>
      <c r="ED185" s="476"/>
      <c r="EE185" s="447"/>
      <c r="EF185" s="448"/>
      <c r="EG185" s="448"/>
      <c r="EH185" s="448"/>
      <c r="EI185" s="448"/>
      <c r="EJ185" s="448"/>
      <c r="EK185" s="448"/>
      <c r="EL185" s="448"/>
      <c r="EM185" s="448"/>
      <c r="EN185" s="448"/>
      <c r="EO185" s="448"/>
      <c r="EP185" s="448"/>
      <c r="EQ185" s="448"/>
      <c r="ER185" s="448"/>
      <c r="ES185" s="478"/>
      <c r="ET185" s="447"/>
      <c r="EU185" s="448"/>
      <c r="EV185" s="448"/>
      <c r="EW185" s="448"/>
      <c r="EX185" s="448"/>
      <c r="EY185" s="448"/>
      <c r="EZ185" s="448"/>
      <c r="FA185" s="448"/>
      <c r="FB185" s="448"/>
      <c r="FC185" s="448"/>
      <c r="FD185" s="448"/>
      <c r="FE185" s="448"/>
      <c r="FF185" s="448"/>
      <c r="FG185" s="448"/>
      <c r="FH185" s="448"/>
      <c r="FI185" s="448"/>
      <c r="FJ185" s="449"/>
    </row>
    <row r="186" spans="1:166" ht="23.25" customHeight="1">
      <c r="A186" s="431" t="s">
        <v>254</v>
      </c>
      <c r="B186" s="431"/>
      <c r="C186" s="431"/>
      <c r="D186" s="431"/>
      <c r="E186" s="431"/>
      <c r="F186" s="431"/>
      <c r="G186" s="431"/>
      <c r="H186" s="431"/>
      <c r="I186" s="431"/>
      <c r="J186" s="431"/>
      <c r="K186" s="431"/>
      <c r="L186" s="431"/>
      <c r="M186" s="431"/>
      <c r="N186" s="431"/>
      <c r="O186" s="431"/>
      <c r="P186" s="431"/>
      <c r="Q186" s="431"/>
      <c r="R186" s="431"/>
      <c r="S186" s="431"/>
      <c r="T186" s="431"/>
      <c r="U186" s="431"/>
      <c r="V186" s="431"/>
      <c r="W186" s="431"/>
      <c r="X186" s="431"/>
      <c r="Y186" s="431"/>
      <c r="Z186" s="431"/>
      <c r="AA186" s="431"/>
      <c r="AB186" s="431"/>
      <c r="AC186" s="431"/>
      <c r="AD186" s="431"/>
      <c r="AE186" s="431"/>
      <c r="AF186" s="431"/>
      <c r="AG186" s="431"/>
      <c r="AH186" s="431"/>
      <c r="AI186" s="431"/>
      <c r="AJ186" s="431"/>
      <c r="AK186" s="431"/>
      <c r="AL186" s="431"/>
      <c r="AM186" s="431"/>
      <c r="AN186" s="431"/>
      <c r="AO186" s="432"/>
      <c r="AP186" s="125" t="s">
        <v>252</v>
      </c>
      <c r="AQ186" s="126"/>
      <c r="AR186" s="126"/>
      <c r="AS186" s="126"/>
      <c r="AT186" s="126"/>
      <c r="AU186" s="126"/>
      <c r="AV186" s="203" t="s">
        <v>265</v>
      </c>
      <c r="AW186" s="271"/>
      <c r="AX186" s="271"/>
      <c r="AY186" s="271"/>
      <c r="AZ186" s="271"/>
      <c r="BA186" s="271"/>
      <c r="BB186" s="271"/>
      <c r="BC186" s="271"/>
      <c r="BD186" s="271"/>
      <c r="BE186" s="271"/>
      <c r="BF186" s="271"/>
      <c r="BG186" s="271"/>
      <c r="BH186" s="271"/>
      <c r="BI186" s="271"/>
      <c r="BJ186" s="271"/>
      <c r="BK186" s="271"/>
      <c r="BL186" s="191"/>
      <c r="BM186" s="191"/>
      <c r="BN186" s="191"/>
      <c r="BO186" s="191"/>
      <c r="BP186" s="191"/>
      <c r="BQ186" s="191"/>
      <c r="BR186" s="191"/>
      <c r="BS186" s="191"/>
      <c r="BT186" s="191"/>
      <c r="BU186" s="191"/>
      <c r="BV186" s="191"/>
      <c r="BW186" s="191"/>
      <c r="BX186" s="191"/>
      <c r="BY186" s="191"/>
      <c r="BZ186" s="191"/>
      <c r="CA186" s="191"/>
      <c r="CB186" s="191"/>
      <c r="CC186" s="191"/>
      <c r="CD186" s="191"/>
      <c r="CE186" s="192"/>
      <c r="CF186" s="335">
        <f>CH69</f>
        <v>12016315.98</v>
      </c>
      <c r="CG186" s="335"/>
      <c r="CH186" s="335"/>
      <c r="CI186" s="335"/>
      <c r="CJ186" s="335"/>
      <c r="CK186" s="335"/>
      <c r="CL186" s="335"/>
      <c r="CM186" s="335"/>
      <c r="CN186" s="335"/>
      <c r="CO186" s="335"/>
      <c r="CP186" s="335"/>
      <c r="CQ186" s="335"/>
      <c r="CR186" s="335"/>
      <c r="CS186" s="335"/>
      <c r="CT186" s="335"/>
      <c r="CU186" s="335"/>
      <c r="CV186" s="335"/>
      <c r="CW186" s="323"/>
      <c r="CX186" s="323"/>
      <c r="CY186" s="323"/>
      <c r="CZ186" s="323"/>
      <c r="DA186" s="323"/>
      <c r="DB186" s="323"/>
      <c r="DC186" s="323"/>
      <c r="DD186" s="323"/>
      <c r="DE186" s="323"/>
      <c r="DF186" s="323"/>
      <c r="DG186" s="323"/>
      <c r="DH186" s="323"/>
      <c r="DI186" s="323"/>
      <c r="DJ186" s="323"/>
      <c r="DK186" s="323"/>
      <c r="DL186" s="323"/>
      <c r="DM186" s="323"/>
      <c r="DN186" s="323"/>
      <c r="DO186" s="323"/>
      <c r="DP186" s="323"/>
      <c r="DQ186" s="323"/>
      <c r="DR186" s="323"/>
      <c r="DS186" s="323"/>
      <c r="DT186" s="323"/>
      <c r="DU186" s="323"/>
      <c r="DV186" s="323"/>
      <c r="DW186" s="323"/>
      <c r="DX186" s="323"/>
      <c r="DY186" s="323"/>
      <c r="DZ186" s="323"/>
      <c r="EA186" s="323"/>
      <c r="EB186" s="323"/>
      <c r="EC186" s="323"/>
      <c r="ED186" s="323"/>
      <c r="EE186" s="387">
        <f>SUM(CF186:ED186)</f>
        <v>12016315.98</v>
      </c>
      <c r="EF186" s="387"/>
      <c r="EG186" s="387"/>
      <c r="EH186" s="387"/>
      <c r="EI186" s="387"/>
      <c r="EJ186" s="387"/>
      <c r="EK186" s="387"/>
      <c r="EL186" s="387"/>
      <c r="EM186" s="387"/>
      <c r="EN186" s="387"/>
      <c r="EO186" s="387"/>
      <c r="EP186" s="387"/>
      <c r="EQ186" s="387"/>
      <c r="ER186" s="387"/>
      <c r="ES186" s="387"/>
      <c r="ET186" s="450">
        <f>SUM(AV186-EE186)</f>
        <v>-418707.80000000075</v>
      </c>
      <c r="EU186" s="451"/>
      <c r="EV186" s="451"/>
      <c r="EW186" s="451"/>
      <c r="EX186" s="451"/>
      <c r="EY186" s="451"/>
      <c r="EZ186" s="451"/>
      <c r="FA186" s="451"/>
      <c r="FB186" s="451"/>
      <c r="FC186" s="451"/>
      <c r="FD186" s="451"/>
      <c r="FE186" s="451"/>
      <c r="FF186" s="451"/>
      <c r="FG186" s="451"/>
      <c r="FH186" s="451"/>
      <c r="FI186" s="451"/>
      <c r="FJ186" s="452"/>
    </row>
    <row r="187" spans="1:166" ht="15" customHeight="1">
      <c r="A187" s="124"/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  <c r="U187" s="124"/>
      <c r="V187" s="124"/>
      <c r="W187" s="124"/>
      <c r="X187" s="124"/>
      <c r="Y187" s="124"/>
      <c r="Z187" s="124"/>
      <c r="AA187" s="124"/>
      <c r="AB187" s="124"/>
      <c r="AC187" s="124"/>
      <c r="AD187" s="124"/>
      <c r="AE187" s="124"/>
      <c r="AF187" s="124"/>
      <c r="AG187" s="124"/>
      <c r="AH187" s="124"/>
      <c r="AI187" s="124"/>
      <c r="AJ187" s="124"/>
      <c r="AK187" s="124"/>
      <c r="AL187" s="124"/>
      <c r="AM187" s="124"/>
      <c r="AN187" s="124"/>
      <c r="AO187" s="124"/>
      <c r="AP187" s="125"/>
      <c r="AQ187" s="126"/>
      <c r="AR187" s="126"/>
      <c r="AS187" s="126"/>
      <c r="AT187" s="126"/>
      <c r="AU187" s="126"/>
      <c r="AV187" s="493"/>
      <c r="AW187" s="494"/>
      <c r="AX187" s="494"/>
      <c r="AY187" s="494"/>
      <c r="AZ187" s="494"/>
      <c r="BA187" s="494"/>
      <c r="BB187" s="494"/>
      <c r="BC187" s="494"/>
      <c r="BD187" s="494"/>
      <c r="BE187" s="494"/>
      <c r="BF187" s="494"/>
      <c r="BG187" s="494"/>
      <c r="BH187" s="494"/>
      <c r="BI187" s="494"/>
      <c r="BJ187" s="494"/>
      <c r="BK187" s="494"/>
      <c r="BL187" s="191"/>
      <c r="BM187" s="191"/>
      <c r="BN187" s="191"/>
      <c r="BO187" s="191"/>
      <c r="BP187" s="191"/>
      <c r="BQ187" s="191"/>
      <c r="BR187" s="191"/>
      <c r="BS187" s="191"/>
      <c r="BT187" s="191"/>
      <c r="BU187" s="191"/>
      <c r="BV187" s="191"/>
      <c r="BW187" s="191"/>
      <c r="BX187" s="191"/>
      <c r="BY187" s="191"/>
      <c r="BZ187" s="191"/>
      <c r="CA187" s="191"/>
      <c r="CB187" s="191"/>
      <c r="CC187" s="191"/>
      <c r="CD187" s="191"/>
      <c r="CE187" s="192"/>
      <c r="CF187" s="335"/>
      <c r="CG187" s="335"/>
      <c r="CH187" s="335"/>
      <c r="CI187" s="335"/>
      <c r="CJ187" s="335"/>
      <c r="CK187" s="335"/>
      <c r="CL187" s="335"/>
      <c r="CM187" s="335"/>
      <c r="CN187" s="335"/>
      <c r="CO187" s="335"/>
      <c r="CP187" s="335"/>
      <c r="CQ187" s="335"/>
      <c r="CR187" s="335"/>
      <c r="CS187" s="335"/>
      <c r="CT187" s="335"/>
      <c r="CU187" s="335"/>
      <c r="CV187" s="335"/>
      <c r="CW187" s="323"/>
      <c r="CX187" s="323"/>
      <c r="CY187" s="323"/>
      <c r="CZ187" s="323"/>
      <c r="DA187" s="323"/>
      <c r="DB187" s="323"/>
      <c r="DC187" s="323"/>
      <c r="DD187" s="323"/>
      <c r="DE187" s="323"/>
      <c r="DF187" s="323"/>
      <c r="DG187" s="323"/>
      <c r="DH187" s="323"/>
      <c r="DI187" s="323"/>
      <c r="DJ187" s="323"/>
      <c r="DK187" s="323"/>
      <c r="DL187" s="323"/>
      <c r="DM187" s="323"/>
      <c r="DN187" s="323"/>
      <c r="DO187" s="323"/>
      <c r="DP187" s="323"/>
      <c r="DQ187" s="323"/>
      <c r="DR187" s="323"/>
      <c r="DS187" s="323"/>
      <c r="DT187" s="323"/>
      <c r="DU187" s="323"/>
      <c r="DV187" s="323"/>
      <c r="DW187" s="323"/>
      <c r="DX187" s="323"/>
      <c r="DY187" s="323"/>
      <c r="DZ187" s="323"/>
      <c r="EA187" s="323"/>
      <c r="EB187" s="323"/>
      <c r="EC187" s="323"/>
      <c r="ED187" s="323"/>
      <c r="EE187" s="387">
        <f>SUM(CF187:ED187)</f>
        <v>0</v>
      </c>
      <c r="EF187" s="387"/>
      <c r="EG187" s="387"/>
      <c r="EH187" s="387"/>
      <c r="EI187" s="387"/>
      <c r="EJ187" s="387"/>
      <c r="EK187" s="387"/>
      <c r="EL187" s="387"/>
      <c r="EM187" s="387"/>
      <c r="EN187" s="387"/>
      <c r="EO187" s="387"/>
      <c r="EP187" s="387"/>
      <c r="EQ187" s="387"/>
      <c r="ER187" s="387"/>
      <c r="ES187" s="387"/>
      <c r="ET187" s="450">
        <f>BL187-EE187</f>
        <v>0</v>
      </c>
      <c r="EU187" s="451"/>
      <c r="EV187" s="451"/>
      <c r="EW187" s="451"/>
      <c r="EX187" s="451"/>
      <c r="EY187" s="451"/>
      <c r="EZ187" s="451"/>
      <c r="FA187" s="451"/>
      <c r="FB187" s="451"/>
      <c r="FC187" s="451"/>
      <c r="FD187" s="451"/>
      <c r="FE187" s="451"/>
      <c r="FF187" s="451"/>
      <c r="FG187" s="451"/>
      <c r="FH187" s="451"/>
      <c r="FI187" s="451"/>
      <c r="FJ187" s="452"/>
    </row>
    <row r="188" spans="1:166" ht="15" customHeight="1">
      <c r="A188" s="124" t="s">
        <v>52</v>
      </c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  <c r="T188" s="124"/>
      <c r="U188" s="124"/>
      <c r="V188" s="124"/>
      <c r="W188" s="124"/>
      <c r="X188" s="124"/>
      <c r="Y188" s="124"/>
      <c r="Z188" s="124"/>
      <c r="AA188" s="124"/>
      <c r="AB188" s="124"/>
      <c r="AC188" s="124"/>
      <c r="AD188" s="124"/>
      <c r="AE188" s="124"/>
      <c r="AF188" s="124"/>
      <c r="AG188" s="124"/>
      <c r="AH188" s="124"/>
      <c r="AI188" s="124"/>
      <c r="AJ188" s="124"/>
      <c r="AK188" s="124"/>
      <c r="AL188" s="124"/>
      <c r="AM188" s="124"/>
      <c r="AN188" s="124"/>
      <c r="AO188" s="124"/>
      <c r="AP188" s="125" t="s">
        <v>53</v>
      </c>
      <c r="AQ188" s="126"/>
      <c r="AR188" s="126"/>
      <c r="AS188" s="126"/>
      <c r="AT188" s="126"/>
      <c r="AU188" s="126"/>
      <c r="AV188" s="217"/>
      <c r="AW188" s="217"/>
      <c r="AX188" s="217"/>
      <c r="AY188" s="217"/>
      <c r="AZ188" s="217"/>
      <c r="BA188" s="217"/>
      <c r="BB188" s="217"/>
      <c r="BC188" s="217"/>
      <c r="BD188" s="217"/>
      <c r="BE188" s="193"/>
      <c r="BF188" s="416"/>
      <c r="BG188" s="416"/>
      <c r="BH188" s="416"/>
      <c r="BI188" s="416"/>
      <c r="BJ188" s="416"/>
      <c r="BK188" s="429"/>
      <c r="BL188" s="490"/>
      <c r="BM188" s="491"/>
      <c r="BN188" s="491"/>
      <c r="BO188" s="491"/>
      <c r="BP188" s="491"/>
      <c r="BQ188" s="491"/>
      <c r="BR188" s="491"/>
      <c r="BS188" s="491"/>
      <c r="BT188" s="491"/>
      <c r="BU188" s="491"/>
      <c r="BV188" s="491"/>
      <c r="BW188" s="491"/>
      <c r="BX188" s="491"/>
      <c r="BY188" s="491"/>
      <c r="BZ188" s="491"/>
      <c r="CA188" s="491"/>
      <c r="CB188" s="491"/>
      <c r="CC188" s="491"/>
      <c r="CD188" s="491"/>
      <c r="CE188" s="492"/>
      <c r="CF188" s="335"/>
      <c r="CG188" s="335"/>
      <c r="CH188" s="335"/>
      <c r="CI188" s="335"/>
      <c r="CJ188" s="335"/>
      <c r="CK188" s="335"/>
      <c r="CL188" s="335"/>
      <c r="CM188" s="335"/>
      <c r="CN188" s="335"/>
      <c r="CO188" s="335"/>
      <c r="CP188" s="335"/>
      <c r="CQ188" s="335"/>
      <c r="CR188" s="335"/>
      <c r="CS188" s="335"/>
      <c r="CT188" s="335"/>
      <c r="CU188" s="335"/>
      <c r="CV188" s="335"/>
      <c r="CW188" s="323"/>
      <c r="CX188" s="323"/>
      <c r="CY188" s="323"/>
      <c r="CZ188" s="323"/>
      <c r="DA188" s="323"/>
      <c r="DB188" s="323"/>
      <c r="DC188" s="323"/>
      <c r="DD188" s="323"/>
      <c r="DE188" s="323"/>
      <c r="DF188" s="323"/>
      <c r="DG188" s="323"/>
      <c r="DH188" s="323"/>
      <c r="DI188" s="323"/>
      <c r="DJ188" s="323"/>
      <c r="DK188" s="323"/>
      <c r="DL188" s="323"/>
      <c r="DM188" s="323"/>
      <c r="DN188" s="323"/>
      <c r="DO188" s="323"/>
      <c r="DP188" s="323"/>
      <c r="DQ188" s="323"/>
      <c r="DR188" s="323"/>
      <c r="DS188" s="323"/>
      <c r="DT188" s="323"/>
      <c r="DU188" s="323"/>
      <c r="DV188" s="323"/>
      <c r="DW188" s="323"/>
      <c r="DX188" s="323"/>
      <c r="DY188" s="323"/>
      <c r="DZ188" s="323"/>
      <c r="EA188" s="323"/>
      <c r="EB188" s="323"/>
      <c r="EC188" s="323"/>
      <c r="ED188" s="323"/>
      <c r="EE188" s="387">
        <f>SUM(CF188:ED188)</f>
        <v>0</v>
      </c>
      <c r="EF188" s="387"/>
      <c r="EG188" s="387"/>
      <c r="EH188" s="387"/>
      <c r="EI188" s="387"/>
      <c r="EJ188" s="387"/>
      <c r="EK188" s="387"/>
      <c r="EL188" s="387"/>
      <c r="EM188" s="387"/>
      <c r="EN188" s="387"/>
      <c r="EO188" s="387"/>
      <c r="EP188" s="387"/>
      <c r="EQ188" s="387"/>
      <c r="ER188" s="387"/>
      <c r="ES188" s="387"/>
      <c r="ET188" s="387">
        <f>BL188-EE188</f>
        <v>0</v>
      </c>
      <c r="EU188" s="387"/>
      <c r="EV188" s="387"/>
      <c r="EW188" s="387"/>
      <c r="EX188" s="387"/>
      <c r="EY188" s="387"/>
      <c r="EZ188" s="387"/>
      <c r="FA188" s="387"/>
      <c r="FB188" s="387"/>
      <c r="FC188" s="387"/>
      <c r="FD188" s="387"/>
      <c r="FE188" s="387"/>
      <c r="FF188" s="387"/>
      <c r="FG188" s="387"/>
      <c r="FH188" s="387"/>
      <c r="FI188" s="387"/>
      <c r="FJ188" s="391"/>
    </row>
    <row r="189" spans="1:166" ht="15" customHeight="1">
      <c r="A189" s="170" t="s">
        <v>51</v>
      </c>
      <c r="B189" s="170"/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  <c r="AA189" s="170"/>
      <c r="AB189" s="170"/>
      <c r="AC189" s="170"/>
      <c r="AD189" s="170"/>
      <c r="AE189" s="170"/>
      <c r="AF189" s="170"/>
      <c r="AG189" s="170"/>
      <c r="AH189" s="170"/>
      <c r="AI189" s="170"/>
      <c r="AJ189" s="170"/>
      <c r="AK189" s="170"/>
      <c r="AL189" s="170"/>
      <c r="AM189" s="170"/>
      <c r="AN189" s="170"/>
      <c r="AO189" s="171"/>
      <c r="AP189" s="153"/>
      <c r="AQ189" s="154"/>
      <c r="AR189" s="154"/>
      <c r="AS189" s="154"/>
      <c r="AT189" s="154"/>
      <c r="AU189" s="172"/>
      <c r="AV189" s="495"/>
      <c r="AW189" s="419"/>
      <c r="AX189" s="419"/>
      <c r="AY189" s="419"/>
      <c r="AZ189" s="419"/>
      <c r="BA189" s="419"/>
      <c r="BB189" s="419"/>
      <c r="BC189" s="419"/>
      <c r="BD189" s="419"/>
      <c r="BE189" s="419"/>
      <c r="BF189" s="419"/>
      <c r="BG189" s="419"/>
      <c r="BH189" s="419"/>
      <c r="BI189" s="419"/>
      <c r="BJ189" s="419"/>
      <c r="BK189" s="496"/>
      <c r="BL189" s="471"/>
      <c r="BM189" s="472"/>
      <c r="BN189" s="472"/>
      <c r="BO189" s="472"/>
      <c r="BP189" s="472"/>
      <c r="BQ189" s="472"/>
      <c r="BR189" s="472"/>
      <c r="BS189" s="472"/>
      <c r="BT189" s="472"/>
      <c r="BU189" s="472"/>
      <c r="BV189" s="472"/>
      <c r="BW189" s="472"/>
      <c r="BX189" s="472"/>
      <c r="BY189" s="472"/>
      <c r="BZ189" s="472"/>
      <c r="CA189" s="472"/>
      <c r="CB189" s="472"/>
      <c r="CC189" s="472"/>
      <c r="CD189" s="472"/>
      <c r="CE189" s="473"/>
      <c r="CF189" s="465"/>
      <c r="CG189" s="466"/>
      <c r="CH189" s="466"/>
      <c r="CI189" s="466"/>
      <c r="CJ189" s="466"/>
      <c r="CK189" s="466"/>
      <c r="CL189" s="466"/>
      <c r="CM189" s="466"/>
      <c r="CN189" s="466"/>
      <c r="CO189" s="466"/>
      <c r="CP189" s="466"/>
      <c r="CQ189" s="466"/>
      <c r="CR189" s="466"/>
      <c r="CS189" s="466"/>
      <c r="CT189" s="466"/>
      <c r="CU189" s="466"/>
      <c r="CV189" s="467"/>
      <c r="CW189" s="471"/>
      <c r="CX189" s="472"/>
      <c r="CY189" s="472"/>
      <c r="CZ189" s="472"/>
      <c r="DA189" s="472"/>
      <c r="DB189" s="472"/>
      <c r="DC189" s="472"/>
      <c r="DD189" s="472"/>
      <c r="DE189" s="472"/>
      <c r="DF189" s="472"/>
      <c r="DG189" s="472"/>
      <c r="DH189" s="472"/>
      <c r="DI189" s="472"/>
      <c r="DJ189" s="472"/>
      <c r="DK189" s="472"/>
      <c r="DL189" s="472"/>
      <c r="DM189" s="473"/>
      <c r="DN189" s="471"/>
      <c r="DO189" s="472"/>
      <c r="DP189" s="472"/>
      <c r="DQ189" s="472"/>
      <c r="DR189" s="472"/>
      <c r="DS189" s="472"/>
      <c r="DT189" s="472"/>
      <c r="DU189" s="472"/>
      <c r="DV189" s="472"/>
      <c r="DW189" s="472"/>
      <c r="DX189" s="472"/>
      <c r="DY189" s="472"/>
      <c r="DZ189" s="472"/>
      <c r="EA189" s="472"/>
      <c r="EB189" s="472"/>
      <c r="EC189" s="472"/>
      <c r="ED189" s="473"/>
      <c r="EE189" s="444">
        <f>SUM(CF189:ED190)</f>
        <v>0</v>
      </c>
      <c r="EF189" s="445"/>
      <c r="EG189" s="445"/>
      <c r="EH189" s="445"/>
      <c r="EI189" s="445"/>
      <c r="EJ189" s="445"/>
      <c r="EK189" s="445"/>
      <c r="EL189" s="445"/>
      <c r="EM189" s="445"/>
      <c r="EN189" s="445"/>
      <c r="EO189" s="445"/>
      <c r="EP189" s="445"/>
      <c r="EQ189" s="445"/>
      <c r="ER189" s="445"/>
      <c r="ES189" s="477"/>
      <c r="ET189" s="387">
        <f>BL189-EE189</f>
        <v>0</v>
      </c>
      <c r="EU189" s="387"/>
      <c r="EV189" s="387"/>
      <c r="EW189" s="387"/>
      <c r="EX189" s="387"/>
      <c r="EY189" s="387"/>
      <c r="EZ189" s="387"/>
      <c r="FA189" s="387"/>
      <c r="FB189" s="387"/>
      <c r="FC189" s="387"/>
      <c r="FD189" s="387"/>
      <c r="FE189" s="387"/>
      <c r="FF189" s="387"/>
      <c r="FG189" s="387"/>
      <c r="FH189" s="387"/>
      <c r="FI189" s="387"/>
      <c r="FJ189" s="391"/>
    </row>
    <row r="190" spans="1:166" ht="15" customHeight="1">
      <c r="A190" s="182"/>
      <c r="B190" s="182"/>
      <c r="C190" s="182"/>
      <c r="D190" s="182"/>
      <c r="E190" s="182"/>
      <c r="F190" s="182"/>
      <c r="G190" s="182"/>
      <c r="H190" s="182"/>
      <c r="I190" s="182"/>
      <c r="J190" s="182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Z190" s="182"/>
      <c r="AA190" s="182"/>
      <c r="AB190" s="182"/>
      <c r="AC190" s="182"/>
      <c r="AD190" s="182"/>
      <c r="AE190" s="182"/>
      <c r="AF190" s="182"/>
      <c r="AG190" s="182"/>
      <c r="AH190" s="182"/>
      <c r="AI190" s="182"/>
      <c r="AJ190" s="182"/>
      <c r="AK190" s="182"/>
      <c r="AL190" s="182"/>
      <c r="AM190" s="182"/>
      <c r="AN190" s="182"/>
      <c r="AO190" s="182"/>
      <c r="AP190" s="181"/>
      <c r="AQ190" s="165"/>
      <c r="AR190" s="165"/>
      <c r="AS190" s="165"/>
      <c r="AT190" s="165"/>
      <c r="AU190" s="173"/>
      <c r="AV190" s="497"/>
      <c r="AW190" s="498"/>
      <c r="AX190" s="498"/>
      <c r="AY190" s="498"/>
      <c r="AZ190" s="498"/>
      <c r="BA190" s="498"/>
      <c r="BB190" s="498"/>
      <c r="BC190" s="498"/>
      <c r="BD190" s="498"/>
      <c r="BE190" s="498"/>
      <c r="BF190" s="498"/>
      <c r="BG190" s="498"/>
      <c r="BH190" s="498"/>
      <c r="BI190" s="498"/>
      <c r="BJ190" s="498"/>
      <c r="BK190" s="499"/>
      <c r="BL190" s="474"/>
      <c r="BM190" s="475"/>
      <c r="BN190" s="475"/>
      <c r="BO190" s="475"/>
      <c r="BP190" s="475"/>
      <c r="BQ190" s="475"/>
      <c r="BR190" s="475"/>
      <c r="BS190" s="475"/>
      <c r="BT190" s="475"/>
      <c r="BU190" s="475"/>
      <c r="BV190" s="475"/>
      <c r="BW190" s="475"/>
      <c r="BX190" s="475"/>
      <c r="BY190" s="475"/>
      <c r="BZ190" s="475"/>
      <c r="CA190" s="475"/>
      <c r="CB190" s="475"/>
      <c r="CC190" s="475"/>
      <c r="CD190" s="475"/>
      <c r="CE190" s="476"/>
      <c r="CF190" s="468"/>
      <c r="CG190" s="469"/>
      <c r="CH190" s="469"/>
      <c r="CI190" s="469"/>
      <c r="CJ190" s="469"/>
      <c r="CK190" s="469"/>
      <c r="CL190" s="469"/>
      <c r="CM190" s="469"/>
      <c r="CN190" s="469"/>
      <c r="CO190" s="469"/>
      <c r="CP190" s="469"/>
      <c r="CQ190" s="469"/>
      <c r="CR190" s="469"/>
      <c r="CS190" s="469"/>
      <c r="CT190" s="469"/>
      <c r="CU190" s="469"/>
      <c r="CV190" s="470"/>
      <c r="CW190" s="474"/>
      <c r="CX190" s="475"/>
      <c r="CY190" s="475"/>
      <c r="CZ190" s="475"/>
      <c r="DA190" s="475"/>
      <c r="DB190" s="475"/>
      <c r="DC190" s="475"/>
      <c r="DD190" s="475"/>
      <c r="DE190" s="475"/>
      <c r="DF190" s="475"/>
      <c r="DG190" s="475"/>
      <c r="DH190" s="475"/>
      <c r="DI190" s="475"/>
      <c r="DJ190" s="475"/>
      <c r="DK190" s="475"/>
      <c r="DL190" s="475"/>
      <c r="DM190" s="476"/>
      <c r="DN190" s="474"/>
      <c r="DO190" s="475"/>
      <c r="DP190" s="475"/>
      <c r="DQ190" s="475"/>
      <c r="DR190" s="475"/>
      <c r="DS190" s="475"/>
      <c r="DT190" s="475"/>
      <c r="DU190" s="475"/>
      <c r="DV190" s="475"/>
      <c r="DW190" s="475"/>
      <c r="DX190" s="475"/>
      <c r="DY190" s="475"/>
      <c r="DZ190" s="475"/>
      <c r="EA190" s="475"/>
      <c r="EB190" s="475"/>
      <c r="EC190" s="475"/>
      <c r="ED190" s="476"/>
      <c r="EE190" s="447"/>
      <c r="EF190" s="448"/>
      <c r="EG190" s="448"/>
      <c r="EH190" s="448"/>
      <c r="EI190" s="448"/>
      <c r="EJ190" s="448"/>
      <c r="EK190" s="448"/>
      <c r="EL190" s="448"/>
      <c r="EM190" s="448"/>
      <c r="EN190" s="448"/>
      <c r="EO190" s="448"/>
      <c r="EP190" s="448"/>
      <c r="EQ190" s="448"/>
      <c r="ER190" s="448"/>
      <c r="ES190" s="478"/>
      <c r="ET190" s="387"/>
      <c r="EU190" s="387"/>
      <c r="EV190" s="387"/>
      <c r="EW190" s="387"/>
      <c r="EX190" s="387"/>
      <c r="EY190" s="387"/>
      <c r="EZ190" s="387"/>
      <c r="FA190" s="387"/>
      <c r="FB190" s="387"/>
      <c r="FC190" s="387"/>
      <c r="FD190" s="387"/>
      <c r="FE190" s="387"/>
      <c r="FF190" s="387"/>
      <c r="FG190" s="387"/>
      <c r="FH190" s="387"/>
      <c r="FI190" s="387"/>
      <c r="FJ190" s="391"/>
    </row>
    <row r="191" spans="1:166" ht="15" customHeight="1">
      <c r="A191" s="124"/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  <c r="T191" s="124"/>
      <c r="U191" s="124"/>
      <c r="V191" s="124"/>
      <c r="W191" s="124"/>
      <c r="X191" s="124"/>
      <c r="Y191" s="124"/>
      <c r="Z191" s="124"/>
      <c r="AA191" s="124"/>
      <c r="AB191" s="124"/>
      <c r="AC191" s="124"/>
      <c r="AD191" s="124"/>
      <c r="AE191" s="124"/>
      <c r="AF191" s="124"/>
      <c r="AG191" s="124"/>
      <c r="AH191" s="124"/>
      <c r="AI191" s="124"/>
      <c r="AJ191" s="124"/>
      <c r="AK191" s="124"/>
      <c r="AL191" s="124"/>
      <c r="AM191" s="124"/>
      <c r="AN191" s="124"/>
      <c r="AO191" s="124"/>
      <c r="AP191" s="125"/>
      <c r="AQ191" s="126"/>
      <c r="AR191" s="126"/>
      <c r="AS191" s="126"/>
      <c r="AT191" s="126"/>
      <c r="AU191" s="126"/>
      <c r="AV191" s="217"/>
      <c r="AW191" s="217"/>
      <c r="AX191" s="217"/>
      <c r="AY191" s="217"/>
      <c r="AZ191" s="217"/>
      <c r="BA191" s="217"/>
      <c r="BB191" s="217"/>
      <c r="BC191" s="217"/>
      <c r="BD191" s="217"/>
      <c r="BE191" s="193"/>
      <c r="BF191" s="416"/>
      <c r="BG191" s="416"/>
      <c r="BH191" s="416"/>
      <c r="BI191" s="416"/>
      <c r="BJ191" s="416"/>
      <c r="BK191" s="429"/>
      <c r="BL191" s="490"/>
      <c r="BM191" s="491"/>
      <c r="BN191" s="491"/>
      <c r="BO191" s="491"/>
      <c r="BP191" s="491"/>
      <c r="BQ191" s="491"/>
      <c r="BR191" s="491"/>
      <c r="BS191" s="491"/>
      <c r="BT191" s="491"/>
      <c r="BU191" s="491"/>
      <c r="BV191" s="491"/>
      <c r="BW191" s="491"/>
      <c r="BX191" s="491"/>
      <c r="BY191" s="491"/>
      <c r="BZ191" s="491"/>
      <c r="CA191" s="491"/>
      <c r="CB191" s="491"/>
      <c r="CC191" s="491"/>
      <c r="CD191" s="491"/>
      <c r="CE191" s="492"/>
      <c r="CF191" s="335"/>
      <c r="CG191" s="335"/>
      <c r="CH191" s="335"/>
      <c r="CI191" s="335"/>
      <c r="CJ191" s="335"/>
      <c r="CK191" s="335"/>
      <c r="CL191" s="335"/>
      <c r="CM191" s="335"/>
      <c r="CN191" s="335"/>
      <c r="CO191" s="335"/>
      <c r="CP191" s="335"/>
      <c r="CQ191" s="335"/>
      <c r="CR191" s="335"/>
      <c r="CS191" s="335"/>
      <c r="CT191" s="335"/>
      <c r="CU191" s="335"/>
      <c r="CV191" s="335"/>
      <c r="CW191" s="323"/>
      <c r="CX191" s="323"/>
      <c r="CY191" s="323"/>
      <c r="CZ191" s="323"/>
      <c r="DA191" s="323"/>
      <c r="DB191" s="323"/>
      <c r="DC191" s="323"/>
      <c r="DD191" s="323"/>
      <c r="DE191" s="323"/>
      <c r="DF191" s="323"/>
      <c r="DG191" s="323"/>
      <c r="DH191" s="323"/>
      <c r="DI191" s="323"/>
      <c r="DJ191" s="323"/>
      <c r="DK191" s="323"/>
      <c r="DL191" s="323"/>
      <c r="DM191" s="323"/>
      <c r="DN191" s="323"/>
      <c r="DO191" s="323"/>
      <c r="DP191" s="323"/>
      <c r="DQ191" s="323"/>
      <c r="DR191" s="323"/>
      <c r="DS191" s="323"/>
      <c r="DT191" s="323"/>
      <c r="DU191" s="323"/>
      <c r="DV191" s="323"/>
      <c r="DW191" s="323"/>
      <c r="DX191" s="323"/>
      <c r="DY191" s="323"/>
      <c r="DZ191" s="323"/>
      <c r="EA191" s="323"/>
      <c r="EB191" s="323"/>
      <c r="EC191" s="323"/>
      <c r="ED191" s="323"/>
      <c r="EE191" s="387">
        <f aca="true" t="shared" si="21" ref="EE191:EE196">SUM(CF191:ED191)</f>
        <v>0</v>
      </c>
      <c r="EF191" s="387"/>
      <c r="EG191" s="387"/>
      <c r="EH191" s="387"/>
      <c r="EI191" s="387"/>
      <c r="EJ191" s="387"/>
      <c r="EK191" s="387"/>
      <c r="EL191" s="387"/>
      <c r="EM191" s="387"/>
      <c r="EN191" s="387"/>
      <c r="EO191" s="387"/>
      <c r="EP191" s="387"/>
      <c r="EQ191" s="387"/>
      <c r="ER191" s="387"/>
      <c r="ES191" s="387"/>
      <c r="ET191" s="387">
        <f>BL191-EE191</f>
        <v>0</v>
      </c>
      <c r="EU191" s="387"/>
      <c r="EV191" s="387"/>
      <c r="EW191" s="387"/>
      <c r="EX191" s="387"/>
      <c r="EY191" s="387"/>
      <c r="EZ191" s="387"/>
      <c r="FA191" s="387"/>
      <c r="FB191" s="387"/>
      <c r="FC191" s="387"/>
      <c r="FD191" s="387"/>
      <c r="FE191" s="387"/>
      <c r="FF191" s="387"/>
      <c r="FG191" s="387"/>
      <c r="FH191" s="387"/>
      <c r="FI191" s="387"/>
      <c r="FJ191" s="391"/>
    </row>
    <row r="192" spans="1:166" ht="15" customHeight="1">
      <c r="A192" s="124"/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  <c r="T192" s="124"/>
      <c r="U192" s="124"/>
      <c r="V192" s="124"/>
      <c r="W192" s="124"/>
      <c r="X192" s="124"/>
      <c r="Y192" s="124"/>
      <c r="Z192" s="124"/>
      <c r="AA192" s="124"/>
      <c r="AB192" s="124"/>
      <c r="AC192" s="124"/>
      <c r="AD192" s="124"/>
      <c r="AE192" s="124"/>
      <c r="AF192" s="124"/>
      <c r="AG192" s="124"/>
      <c r="AH192" s="124"/>
      <c r="AI192" s="124"/>
      <c r="AJ192" s="124"/>
      <c r="AK192" s="124"/>
      <c r="AL192" s="124"/>
      <c r="AM192" s="124"/>
      <c r="AN192" s="124"/>
      <c r="AO192" s="124"/>
      <c r="AP192" s="125"/>
      <c r="AQ192" s="126"/>
      <c r="AR192" s="126"/>
      <c r="AS192" s="126"/>
      <c r="AT192" s="126"/>
      <c r="AU192" s="126"/>
      <c r="AV192" s="217"/>
      <c r="AW192" s="217"/>
      <c r="AX192" s="217"/>
      <c r="AY192" s="217"/>
      <c r="AZ192" s="217"/>
      <c r="BA192" s="217"/>
      <c r="BB192" s="217"/>
      <c r="BC192" s="217"/>
      <c r="BD192" s="217"/>
      <c r="BE192" s="193"/>
      <c r="BF192" s="416"/>
      <c r="BG192" s="416"/>
      <c r="BH192" s="416"/>
      <c r="BI192" s="416"/>
      <c r="BJ192" s="416"/>
      <c r="BK192" s="429"/>
      <c r="BL192" s="490"/>
      <c r="BM192" s="491"/>
      <c r="BN192" s="491"/>
      <c r="BO192" s="491"/>
      <c r="BP192" s="491"/>
      <c r="BQ192" s="491"/>
      <c r="BR192" s="491"/>
      <c r="BS192" s="491"/>
      <c r="BT192" s="491"/>
      <c r="BU192" s="491"/>
      <c r="BV192" s="491"/>
      <c r="BW192" s="491"/>
      <c r="BX192" s="491"/>
      <c r="BY192" s="491"/>
      <c r="BZ192" s="491"/>
      <c r="CA192" s="491"/>
      <c r="CB192" s="491"/>
      <c r="CC192" s="491"/>
      <c r="CD192" s="491"/>
      <c r="CE192" s="492"/>
      <c r="CF192" s="335"/>
      <c r="CG192" s="335"/>
      <c r="CH192" s="335"/>
      <c r="CI192" s="335"/>
      <c r="CJ192" s="335"/>
      <c r="CK192" s="335"/>
      <c r="CL192" s="335"/>
      <c r="CM192" s="335"/>
      <c r="CN192" s="335"/>
      <c r="CO192" s="335"/>
      <c r="CP192" s="335"/>
      <c r="CQ192" s="335"/>
      <c r="CR192" s="335"/>
      <c r="CS192" s="335"/>
      <c r="CT192" s="335"/>
      <c r="CU192" s="335"/>
      <c r="CV192" s="335"/>
      <c r="CW192" s="323"/>
      <c r="CX192" s="323"/>
      <c r="CY192" s="323"/>
      <c r="CZ192" s="323"/>
      <c r="DA192" s="323"/>
      <c r="DB192" s="323"/>
      <c r="DC192" s="323"/>
      <c r="DD192" s="323"/>
      <c r="DE192" s="323"/>
      <c r="DF192" s="323"/>
      <c r="DG192" s="323"/>
      <c r="DH192" s="323"/>
      <c r="DI192" s="323"/>
      <c r="DJ192" s="323"/>
      <c r="DK192" s="323"/>
      <c r="DL192" s="323"/>
      <c r="DM192" s="323"/>
      <c r="DN192" s="323"/>
      <c r="DO192" s="323"/>
      <c r="DP192" s="323"/>
      <c r="DQ192" s="323"/>
      <c r="DR192" s="323"/>
      <c r="DS192" s="323"/>
      <c r="DT192" s="323"/>
      <c r="DU192" s="323"/>
      <c r="DV192" s="323"/>
      <c r="DW192" s="323"/>
      <c r="DX192" s="323"/>
      <c r="DY192" s="323"/>
      <c r="DZ192" s="323"/>
      <c r="EA192" s="323"/>
      <c r="EB192" s="323"/>
      <c r="EC192" s="323"/>
      <c r="ED192" s="323"/>
      <c r="EE192" s="387">
        <f t="shared" si="21"/>
        <v>0</v>
      </c>
      <c r="EF192" s="387"/>
      <c r="EG192" s="387"/>
      <c r="EH192" s="387"/>
      <c r="EI192" s="387"/>
      <c r="EJ192" s="387"/>
      <c r="EK192" s="387"/>
      <c r="EL192" s="387"/>
      <c r="EM192" s="387"/>
      <c r="EN192" s="387"/>
      <c r="EO192" s="387"/>
      <c r="EP192" s="387"/>
      <c r="EQ192" s="387"/>
      <c r="ER192" s="387"/>
      <c r="ES192" s="387"/>
      <c r="ET192" s="387">
        <f>BL192-EE192</f>
        <v>0</v>
      </c>
      <c r="EU192" s="387"/>
      <c r="EV192" s="387"/>
      <c r="EW192" s="387"/>
      <c r="EX192" s="387"/>
      <c r="EY192" s="387"/>
      <c r="EZ192" s="387"/>
      <c r="FA192" s="387"/>
      <c r="FB192" s="387"/>
      <c r="FC192" s="387"/>
      <c r="FD192" s="387"/>
      <c r="FE192" s="387"/>
      <c r="FF192" s="387"/>
      <c r="FG192" s="387"/>
      <c r="FH192" s="387"/>
      <c r="FI192" s="387"/>
      <c r="FJ192" s="391"/>
    </row>
    <row r="193" spans="1:166" ht="15" customHeight="1">
      <c r="A193" s="124"/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  <c r="T193" s="124"/>
      <c r="U193" s="124"/>
      <c r="V193" s="124"/>
      <c r="W193" s="124"/>
      <c r="X193" s="124"/>
      <c r="Y193" s="124"/>
      <c r="Z193" s="124"/>
      <c r="AA193" s="124"/>
      <c r="AB193" s="124"/>
      <c r="AC193" s="124"/>
      <c r="AD193" s="124"/>
      <c r="AE193" s="124"/>
      <c r="AF193" s="124"/>
      <c r="AG193" s="124"/>
      <c r="AH193" s="124"/>
      <c r="AI193" s="124"/>
      <c r="AJ193" s="124"/>
      <c r="AK193" s="124"/>
      <c r="AL193" s="124"/>
      <c r="AM193" s="124"/>
      <c r="AN193" s="124"/>
      <c r="AO193" s="124"/>
      <c r="AP193" s="125"/>
      <c r="AQ193" s="126"/>
      <c r="AR193" s="126"/>
      <c r="AS193" s="126"/>
      <c r="AT193" s="126"/>
      <c r="AU193" s="126"/>
      <c r="AV193" s="217"/>
      <c r="AW193" s="217"/>
      <c r="AX193" s="217"/>
      <c r="AY193" s="217"/>
      <c r="AZ193" s="217"/>
      <c r="BA193" s="217"/>
      <c r="BB193" s="217"/>
      <c r="BC193" s="217"/>
      <c r="BD193" s="217"/>
      <c r="BE193" s="193"/>
      <c r="BF193" s="416"/>
      <c r="BG193" s="416"/>
      <c r="BH193" s="416"/>
      <c r="BI193" s="416"/>
      <c r="BJ193" s="416"/>
      <c r="BK193" s="429"/>
      <c r="BL193" s="490"/>
      <c r="BM193" s="491"/>
      <c r="BN193" s="491"/>
      <c r="BO193" s="491"/>
      <c r="BP193" s="491"/>
      <c r="BQ193" s="491"/>
      <c r="BR193" s="491"/>
      <c r="BS193" s="491"/>
      <c r="BT193" s="491"/>
      <c r="BU193" s="491"/>
      <c r="BV193" s="491"/>
      <c r="BW193" s="491"/>
      <c r="BX193" s="491"/>
      <c r="BY193" s="491"/>
      <c r="BZ193" s="491"/>
      <c r="CA193" s="491"/>
      <c r="CB193" s="491"/>
      <c r="CC193" s="491"/>
      <c r="CD193" s="491"/>
      <c r="CE193" s="492"/>
      <c r="CF193" s="335"/>
      <c r="CG193" s="335"/>
      <c r="CH193" s="335"/>
      <c r="CI193" s="335"/>
      <c r="CJ193" s="335"/>
      <c r="CK193" s="335"/>
      <c r="CL193" s="335"/>
      <c r="CM193" s="335"/>
      <c r="CN193" s="335"/>
      <c r="CO193" s="335"/>
      <c r="CP193" s="335"/>
      <c r="CQ193" s="335"/>
      <c r="CR193" s="335"/>
      <c r="CS193" s="335"/>
      <c r="CT193" s="335"/>
      <c r="CU193" s="335"/>
      <c r="CV193" s="335"/>
      <c r="CW193" s="323"/>
      <c r="CX193" s="323"/>
      <c r="CY193" s="323"/>
      <c r="CZ193" s="323"/>
      <c r="DA193" s="323"/>
      <c r="DB193" s="323"/>
      <c r="DC193" s="323"/>
      <c r="DD193" s="323"/>
      <c r="DE193" s="323"/>
      <c r="DF193" s="323"/>
      <c r="DG193" s="323"/>
      <c r="DH193" s="323"/>
      <c r="DI193" s="323"/>
      <c r="DJ193" s="323"/>
      <c r="DK193" s="323"/>
      <c r="DL193" s="323"/>
      <c r="DM193" s="323"/>
      <c r="DN193" s="323"/>
      <c r="DO193" s="323"/>
      <c r="DP193" s="323"/>
      <c r="DQ193" s="323"/>
      <c r="DR193" s="323"/>
      <c r="DS193" s="323"/>
      <c r="DT193" s="323"/>
      <c r="DU193" s="323"/>
      <c r="DV193" s="323"/>
      <c r="DW193" s="323"/>
      <c r="DX193" s="323"/>
      <c r="DY193" s="323"/>
      <c r="DZ193" s="323"/>
      <c r="EA193" s="323"/>
      <c r="EB193" s="323"/>
      <c r="EC193" s="323"/>
      <c r="ED193" s="323"/>
      <c r="EE193" s="387">
        <f t="shared" si="21"/>
        <v>0</v>
      </c>
      <c r="EF193" s="387"/>
      <c r="EG193" s="387"/>
      <c r="EH193" s="387"/>
      <c r="EI193" s="387"/>
      <c r="EJ193" s="387"/>
      <c r="EK193" s="387"/>
      <c r="EL193" s="387"/>
      <c r="EM193" s="387"/>
      <c r="EN193" s="387"/>
      <c r="EO193" s="387"/>
      <c r="EP193" s="387"/>
      <c r="EQ193" s="387"/>
      <c r="ER193" s="387"/>
      <c r="ES193" s="387"/>
      <c r="ET193" s="387">
        <f>BL193-EE193</f>
        <v>0</v>
      </c>
      <c r="EU193" s="387"/>
      <c r="EV193" s="387"/>
      <c r="EW193" s="387"/>
      <c r="EX193" s="387"/>
      <c r="EY193" s="387"/>
      <c r="EZ193" s="387"/>
      <c r="FA193" s="387"/>
      <c r="FB193" s="387"/>
      <c r="FC193" s="387"/>
      <c r="FD193" s="387"/>
      <c r="FE193" s="387"/>
      <c r="FF193" s="387"/>
      <c r="FG193" s="387"/>
      <c r="FH193" s="387"/>
      <c r="FI193" s="387"/>
      <c r="FJ193" s="391"/>
    </row>
    <row r="194" spans="1:166" ht="15" customHeight="1">
      <c r="A194" s="124"/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  <c r="T194" s="124"/>
      <c r="U194" s="124"/>
      <c r="V194" s="124"/>
      <c r="W194" s="124"/>
      <c r="X194" s="124"/>
      <c r="Y194" s="124"/>
      <c r="Z194" s="124"/>
      <c r="AA194" s="124"/>
      <c r="AB194" s="124"/>
      <c r="AC194" s="124"/>
      <c r="AD194" s="124"/>
      <c r="AE194" s="124"/>
      <c r="AF194" s="124"/>
      <c r="AG194" s="124"/>
      <c r="AH194" s="124"/>
      <c r="AI194" s="124"/>
      <c r="AJ194" s="124"/>
      <c r="AK194" s="124"/>
      <c r="AL194" s="124"/>
      <c r="AM194" s="124"/>
      <c r="AN194" s="124"/>
      <c r="AO194" s="124"/>
      <c r="AP194" s="125"/>
      <c r="AQ194" s="126"/>
      <c r="AR194" s="126"/>
      <c r="AS194" s="126"/>
      <c r="AT194" s="126"/>
      <c r="AU194" s="126"/>
      <c r="AV194" s="217"/>
      <c r="AW194" s="217"/>
      <c r="AX194" s="217"/>
      <c r="AY194" s="217"/>
      <c r="AZ194" s="217"/>
      <c r="BA194" s="217"/>
      <c r="BB194" s="217"/>
      <c r="BC194" s="217"/>
      <c r="BD194" s="217"/>
      <c r="BE194" s="193"/>
      <c r="BF194" s="416"/>
      <c r="BG194" s="416"/>
      <c r="BH194" s="416"/>
      <c r="BI194" s="416"/>
      <c r="BJ194" s="416"/>
      <c r="BK194" s="429"/>
      <c r="BL194" s="490"/>
      <c r="BM194" s="491"/>
      <c r="BN194" s="491"/>
      <c r="BO194" s="491"/>
      <c r="BP194" s="491"/>
      <c r="BQ194" s="491"/>
      <c r="BR194" s="491"/>
      <c r="BS194" s="491"/>
      <c r="BT194" s="491"/>
      <c r="BU194" s="491"/>
      <c r="BV194" s="491"/>
      <c r="BW194" s="491"/>
      <c r="BX194" s="491"/>
      <c r="BY194" s="491"/>
      <c r="BZ194" s="491"/>
      <c r="CA194" s="491"/>
      <c r="CB194" s="491"/>
      <c r="CC194" s="491"/>
      <c r="CD194" s="491"/>
      <c r="CE194" s="492"/>
      <c r="CF194" s="335"/>
      <c r="CG194" s="335"/>
      <c r="CH194" s="335"/>
      <c r="CI194" s="335"/>
      <c r="CJ194" s="335"/>
      <c r="CK194" s="335"/>
      <c r="CL194" s="335"/>
      <c r="CM194" s="335"/>
      <c r="CN194" s="335"/>
      <c r="CO194" s="335"/>
      <c r="CP194" s="335"/>
      <c r="CQ194" s="335"/>
      <c r="CR194" s="335"/>
      <c r="CS194" s="335"/>
      <c r="CT194" s="335"/>
      <c r="CU194" s="335"/>
      <c r="CV194" s="335"/>
      <c r="CW194" s="323"/>
      <c r="CX194" s="323"/>
      <c r="CY194" s="323"/>
      <c r="CZ194" s="323"/>
      <c r="DA194" s="323"/>
      <c r="DB194" s="323"/>
      <c r="DC194" s="323"/>
      <c r="DD194" s="323"/>
      <c r="DE194" s="323"/>
      <c r="DF194" s="323"/>
      <c r="DG194" s="323"/>
      <c r="DH194" s="323"/>
      <c r="DI194" s="323"/>
      <c r="DJ194" s="323"/>
      <c r="DK194" s="323"/>
      <c r="DL194" s="323"/>
      <c r="DM194" s="323"/>
      <c r="DN194" s="323"/>
      <c r="DO194" s="323"/>
      <c r="DP194" s="323"/>
      <c r="DQ194" s="323"/>
      <c r="DR194" s="323"/>
      <c r="DS194" s="323"/>
      <c r="DT194" s="323"/>
      <c r="DU194" s="323"/>
      <c r="DV194" s="323"/>
      <c r="DW194" s="323"/>
      <c r="DX194" s="323"/>
      <c r="DY194" s="323"/>
      <c r="DZ194" s="323"/>
      <c r="EA194" s="323"/>
      <c r="EB194" s="323"/>
      <c r="EC194" s="323"/>
      <c r="ED194" s="323"/>
      <c r="EE194" s="387">
        <f t="shared" si="21"/>
        <v>0</v>
      </c>
      <c r="EF194" s="387"/>
      <c r="EG194" s="387"/>
      <c r="EH194" s="387"/>
      <c r="EI194" s="387"/>
      <c r="EJ194" s="387"/>
      <c r="EK194" s="387"/>
      <c r="EL194" s="387"/>
      <c r="EM194" s="387"/>
      <c r="EN194" s="387"/>
      <c r="EO194" s="387"/>
      <c r="EP194" s="387"/>
      <c r="EQ194" s="387"/>
      <c r="ER194" s="387"/>
      <c r="ES194" s="387"/>
      <c r="ET194" s="387">
        <f>BL194-EE194</f>
        <v>0</v>
      </c>
      <c r="EU194" s="387"/>
      <c r="EV194" s="387"/>
      <c r="EW194" s="387"/>
      <c r="EX194" s="387"/>
      <c r="EY194" s="387"/>
      <c r="EZ194" s="387"/>
      <c r="FA194" s="387"/>
      <c r="FB194" s="387"/>
      <c r="FC194" s="387"/>
      <c r="FD194" s="387"/>
      <c r="FE194" s="387"/>
      <c r="FF194" s="387"/>
      <c r="FG194" s="387"/>
      <c r="FH194" s="387"/>
      <c r="FI194" s="387"/>
      <c r="FJ194" s="391"/>
    </row>
    <row r="195" spans="1:166" ht="15" customHeight="1">
      <c r="A195" s="124" t="s">
        <v>54</v>
      </c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  <c r="T195" s="124"/>
      <c r="U195" s="124"/>
      <c r="V195" s="124"/>
      <c r="W195" s="124"/>
      <c r="X195" s="124"/>
      <c r="Y195" s="124"/>
      <c r="Z195" s="124"/>
      <c r="AA195" s="124"/>
      <c r="AB195" s="124"/>
      <c r="AC195" s="124"/>
      <c r="AD195" s="124"/>
      <c r="AE195" s="124"/>
      <c r="AF195" s="124"/>
      <c r="AG195" s="124"/>
      <c r="AH195" s="124"/>
      <c r="AI195" s="124"/>
      <c r="AJ195" s="124"/>
      <c r="AK195" s="124"/>
      <c r="AL195" s="124"/>
      <c r="AM195" s="124"/>
      <c r="AN195" s="124"/>
      <c r="AO195" s="124"/>
      <c r="AP195" s="125" t="s">
        <v>55</v>
      </c>
      <c r="AQ195" s="126"/>
      <c r="AR195" s="126"/>
      <c r="AS195" s="126"/>
      <c r="AT195" s="126"/>
      <c r="AU195" s="126"/>
      <c r="AV195" s="126" t="s">
        <v>83</v>
      </c>
      <c r="AW195" s="126"/>
      <c r="AX195" s="126"/>
      <c r="AY195" s="126"/>
      <c r="AZ195" s="126"/>
      <c r="BA195" s="126"/>
      <c r="BB195" s="126"/>
      <c r="BC195" s="126"/>
      <c r="BD195" s="126"/>
      <c r="BE195" s="128"/>
      <c r="BF195" s="122"/>
      <c r="BG195" s="122"/>
      <c r="BH195" s="122"/>
      <c r="BI195" s="122"/>
      <c r="BJ195" s="122"/>
      <c r="BK195" s="123"/>
      <c r="BL195" s="246">
        <f>SUM(AV181-AV186)</f>
        <v>-9294483.699999997</v>
      </c>
      <c r="BM195" s="251"/>
      <c r="BN195" s="251"/>
      <c r="BO195" s="251"/>
      <c r="BP195" s="251"/>
      <c r="BQ195" s="251"/>
      <c r="BR195" s="251"/>
      <c r="BS195" s="251"/>
      <c r="BT195" s="251"/>
      <c r="BU195" s="251"/>
      <c r="BV195" s="251"/>
      <c r="BW195" s="251"/>
      <c r="BX195" s="251"/>
      <c r="BY195" s="251"/>
      <c r="BZ195" s="251"/>
      <c r="CA195" s="251"/>
      <c r="CB195" s="251"/>
      <c r="CC195" s="251"/>
      <c r="CD195" s="251"/>
      <c r="CE195" s="266"/>
      <c r="CF195" s="335">
        <f>SUM(CF181-CF184-CF186)</f>
        <v>0</v>
      </c>
      <c r="CG195" s="335"/>
      <c r="CH195" s="335"/>
      <c r="CI195" s="335"/>
      <c r="CJ195" s="335"/>
      <c r="CK195" s="335"/>
      <c r="CL195" s="335"/>
      <c r="CM195" s="335"/>
      <c r="CN195" s="335"/>
      <c r="CO195" s="335"/>
      <c r="CP195" s="335"/>
      <c r="CQ195" s="335"/>
      <c r="CR195" s="335"/>
      <c r="CS195" s="335"/>
      <c r="CT195" s="335"/>
      <c r="CU195" s="335"/>
      <c r="CV195" s="335"/>
      <c r="CW195" s="323"/>
      <c r="CX195" s="323"/>
      <c r="CY195" s="323"/>
      <c r="CZ195" s="323"/>
      <c r="DA195" s="323"/>
      <c r="DB195" s="323"/>
      <c r="DC195" s="323"/>
      <c r="DD195" s="323"/>
      <c r="DE195" s="323"/>
      <c r="DF195" s="323"/>
      <c r="DG195" s="323"/>
      <c r="DH195" s="323"/>
      <c r="DI195" s="323"/>
      <c r="DJ195" s="323"/>
      <c r="DK195" s="323"/>
      <c r="DL195" s="323"/>
      <c r="DM195" s="323"/>
      <c r="DN195" s="323"/>
      <c r="DO195" s="323"/>
      <c r="DP195" s="323"/>
      <c r="DQ195" s="323"/>
      <c r="DR195" s="323"/>
      <c r="DS195" s="323"/>
      <c r="DT195" s="323"/>
      <c r="DU195" s="323"/>
      <c r="DV195" s="323"/>
      <c r="DW195" s="323"/>
      <c r="DX195" s="323"/>
      <c r="DY195" s="323"/>
      <c r="DZ195" s="323"/>
      <c r="EA195" s="323"/>
      <c r="EB195" s="323"/>
      <c r="EC195" s="323"/>
      <c r="ED195" s="323"/>
      <c r="EE195" s="387">
        <f t="shared" si="21"/>
        <v>0</v>
      </c>
      <c r="EF195" s="387"/>
      <c r="EG195" s="387"/>
      <c r="EH195" s="387"/>
      <c r="EI195" s="387"/>
      <c r="EJ195" s="387"/>
      <c r="EK195" s="387"/>
      <c r="EL195" s="387"/>
      <c r="EM195" s="387"/>
      <c r="EN195" s="387"/>
      <c r="EO195" s="387"/>
      <c r="EP195" s="387"/>
      <c r="EQ195" s="387"/>
      <c r="ER195" s="387"/>
      <c r="ES195" s="387"/>
      <c r="ET195" s="387">
        <f>SUM(BL195-CF195)</f>
        <v>-9294483.699999997</v>
      </c>
      <c r="EU195" s="387"/>
      <c r="EV195" s="387"/>
      <c r="EW195" s="387"/>
      <c r="EX195" s="387"/>
      <c r="EY195" s="387"/>
      <c r="EZ195" s="387"/>
      <c r="FA195" s="387"/>
      <c r="FB195" s="387"/>
      <c r="FC195" s="387"/>
      <c r="FD195" s="387"/>
      <c r="FE195" s="387"/>
      <c r="FF195" s="387"/>
      <c r="FG195" s="387"/>
      <c r="FH195" s="387"/>
      <c r="FI195" s="387"/>
      <c r="FJ195" s="391"/>
    </row>
    <row r="196" spans="1:166" ht="15" customHeight="1" thickBot="1">
      <c r="A196" s="124"/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  <c r="T196" s="124"/>
      <c r="U196" s="124"/>
      <c r="V196" s="124"/>
      <c r="W196" s="124"/>
      <c r="X196" s="124"/>
      <c r="Y196" s="124"/>
      <c r="Z196" s="124"/>
      <c r="AA196" s="124"/>
      <c r="AB196" s="124"/>
      <c r="AC196" s="124"/>
      <c r="AD196" s="124"/>
      <c r="AE196" s="124"/>
      <c r="AF196" s="124"/>
      <c r="AG196" s="124"/>
      <c r="AH196" s="124"/>
      <c r="AI196" s="124"/>
      <c r="AJ196" s="124"/>
      <c r="AK196" s="124"/>
      <c r="AL196" s="124"/>
      <c r="AM196" s="124"/>
      <c r="AN196" s="124"/>
      <c r="AO196" s="124"/>
      <c r="AP196" s="176"/>
      <c r="AQ196" s="177"/>
      <c r="AR196" s="177"/>
      <c r="AS196" s="177"/>
      <c r="AT196" s="177"/>
      <c r="AU196" s="177"/>
      <c r="AV196" s="177"/>
      <c r="AW196" s="177"/>
      <c r="AX196" s="177"/>
      <c r="AY196" s="177"/>
      <c r="AZ196" s="177"/>
      <c r="BA196" s="177"/>
      <c r="BB196" s="177"/>
      <c r="BC196" s="177"/>
      <c r="BD196" s="177"/>
      <c r="BE196" s="178"/>
      <c r="BF196" s="179"/>
      <c r="BG196" s="179"/>
      <c r="BH196" s="179"/>
      <c r="BI196" s="179"/>
      <c r="BJ196" s="179"/>
      <c r="BK196" s="180"/>
      <c r="BL196" s="462"/>
      <c r="BM196" s="463"/>
      <c r="BN196" s="463"/>
      <c r="BO196" s="463"/>
      <c r="BP196" s="463"/>
      <c r="BQ196" s="463"/>
      <c r="BR196" s="463"/>
      <c r="BS196" s="463"/>
      <c r="BT196" s="463"/>
      <c r="BU196" s="463"/>
      <c r="BV196" s="463"/>
      <c r="BW196" s="463"/>
      <c r="BX196" s="463"/>
      <c r="BY196" s="463"/>
      <c r="BZ196" s="463"/>
      <c r="CA196" s="463"/>
      <c r="CB196" s="463"/>
      <c r="CC196" s="463"/>
      <c r="CD196" s="463"/>
      <c r="CE196" s="464"/>
      <c r="CF196" s="368"/>
      <c r="CG196" s="368"/>
      <c r="CH196" s="368"/>
      <c r="CI196" s="368"/>
      <c r="CJ196" s="368"/>
      <c r="CK196" s="368"/>
      <c r="CL196" s="368"/>
      <c r="CM196" s="368"/>
      <c r="CN196" s="368"/>
      <c r="CO196" s="368"/>
      <c r="CP196" s="368"/>
      <c r="CQ196" s="368"/>
      <c r="CR196" s="368"/>
      <c r="CS196" s="368"/>
      <c r="CT196" s="368"/>
      <c r="CU196" s="368"/>
      <c r="CV196" s="368"/>
      <c r="CW196" s="461"/>
      <c r="CX196" s="461"/>
      <c r="CY196" s="461"/>
      <c r="CZ196" s="461"/>
      <c r="DA196" s="461"/>
      <c r="DB196" s="461"/>
      <c r="DC196" s="461"/>
      <c r="DD196" s="461"/>
      <c r="DE196" s="461"/>
      <c r="DF196" s="461"/>
      <c r="DG196" s="461"/>
      <c r="DH196" s="461"/>
      <c r="DI196" s="461"/>
      <c r="DJ196" s="461"/>
      <c r="DK196" s="461"/>
      <c r="DL196" s="461"/>
      <c r="DM196" s="461"/>
      <c r="DN196" s="461"/>
      <c r="DO196" s="461"/>
      <c r="DP196" s="461"/>
      <c r="DQ196" s="461"/>
      <c r="DR196" s="461"/>
      <c r="DS196" s="461"/>
      <c r="DT196" s="461"/>
      <c r="DU196" s="461"/>
      <c r="DV196" s="461"/>
      <c r="DW196" s="461"/>
      <c r="DX196" s="461"/>
      <c r="DY196" s="461"/>
      <c r="DZ196" s="461"/>
      <c r="EA196" s="461"/>
      <c r="EB196" s="461"/>
      <c r="EC196" s="461"/>
      <c r="ED196" s="461"/>
      <c r="EE196" s="459">
        <f t="shared" si="21"/>
        <v>0</v>
      </c>
      <c r="EF196" s="459"/>
      <c r="EG196" s="459"/>
      <c r="EH196" s="459"/>
      <c r="EI196" s="459"/>
      <c r="EJ196" s="459"/>
      <c r="EK196" s="459"/>
      <c r="EL196" s="459"/>
      <c r="EM196" s="459"/>
      <c r="EN196" s="459"/>
      <c r="EO196" s="459"/>
      <c r="EP196" s="459"/>
      <c r="EQ196" s="459"/>
      <c r="ER196" s="459"/>
      <c r="ES196" s="459"/>
      <c r="ET196" s="459">
        <f>BL196-EE196</f>
        <v>0</v>
      </c>
      <c r="EU196" s="459"/>
      <c r="EV196" s="459"/>
      <c r="EW196" s="459"/>
      <c r="EX196" s="459"/>
      <c r="EY196" s="459"/>
      <c r="EZ196" s="459"/>
      <c r="FA196" s="459"/>
      <c r="FB196" s="459"/>
      <c r="FC196" s="459"/>
      <c r="FD196" s="459"/>
      <c r="FE196" s="459"/>
      <c r="FF196" s="459"/>
      <c r="FG196" s="459"/>
      <c r="FH196" s="459"/>
      <c r="FI196" s="459"/>
      <c r="FJ196" s="460"/>
    </row>
    <row r="198" ht="11.25" customHeight="1">
      <c r="EZ198" s="23">
        <f>SUM(BL195-CF195-CW195)</f>
        <v>-9294483.699999997</v>
      </c>
    </row>
    <row r="199" spans="1:60" ht="11.25" customHeight="1">
      <c r="A199" s="1" t="s">
        <v>8</v>
      </c>
      <c r="N199" s="157"/>
      <c r="O199" s="157"/>
      <c r="P199" s="157"/>
      <c r="Q199" s="157"/>
      <c r="R199" s="157"/>
      <c r="S199" s="157"/>
      <c r="T199" s="157"/>
      <c r="U199" s="157"/>
      <c r="V199" s="157"/>
      <c r="W199" s="157"/>
      <c r="X199" s="157"/>
      <c r="Y199" s="157"/>
      <c r="Z199" s="157"/>
      <c r="AA199" s="157"/>
      <c r="AB199" s="157"/>
      <c r="AC199" s="157"/>
      <c r="AD199" s="157"/>
      <c r="AE199" s="157"/>
      <c r="AH199" s="157" t="s">
        <v>309</v>
      </c>
      <c r="AI199" s="157"/>
      <c r="AJ199" s="157"/>
      <c r="AK199" s="157"/>
      <c r="AL199" s="157"/>
      <c r="AM199" s="157"/>
      <c r="AN199" s="157"/>
      <c r="AO199" s="157"/>
      <c r="AP199" s="157"/>
      <c r="AQ199" s="157"/>
      <c r="AR199" s="157"/>
      <c r="AS199" s="157"/>
      <c r="AT199" s="157"/>
      <c r="AU199" s="157"/>
      <c r="AV199" s="157"/>
      <c r="AW199" s="157"/>
      <c r="AX199" s="157"/>
      <c r="AY199" s="157"/>
      <c r="AZ199" s="157"/>
      <c r="BA199" s="157"/>
      <c r="BB199" s="157"/>
      <c r="BC199" s="157"/>
      <c r="BD199" s="157"/>
      <c r="BE199" s="157"/>
      <c r="BF199" s="157"/>
      <c r="BG199" s="157"/>
      <c r="BH199" s="157"/>
    </row>
    <row r="200" spans="1:149" ht="11.2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164" t="s">
        <v>10</v>
      </c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  <c r="Y200" s="164"/>
      <c r="Z200" s="164"/>
      <c r="AA200" s="164"/>
      <c r="AB200" s="164"/>
      <c r="AC200" s="164"/>
      <c r="AD200" s="164"/>
      <c r="AE200" s="164"/>
      <c r="AH200" s="164" t="s">
        <v>11</v>
      </c>
      <c r="AI200" s="164"/>
      <c r="AJ200" s="164"/>
      <c r="AK200" s="164"/>
      <c r="AL200" s="164"/>
      <c r="AM200" s="164"/>
      <c r="AN200" s="164"/>
      <c r="AO200" s="164"/>
      <c r="AP200" s="164"/>
      <c r="AQ200" s="164"/>
      <c r="AR200" s="164"/>
      <c r="AS200" s="164"/>
      <c r="AT200" s="164"/>
      <c r="AU200" s="164"/>
      <c r="AV200" s="164"/>
      <c r="AW200" s="164"/>
      <c r="AX200" s="164"/>
      <c r="AY200" s="164"/>
      <c r="AZ200" s="164"/>
      <c r="BA200" s="164"/>
      <c r="BB200" s="164"/>
      <c r="BC200" s="164"/>
      <c r="BD200" s="164"/>
      <c r="BE200" s="164"/>
      <c r="BF200" s="164"/>
      <c r="BG200" s="164"/>
      <c r="BH200" s="164"/>
      <c r="DC200" s="157"/>
      <c r="DD200" s="157"/>
      <c r="DE200" s="157"/>
      <c r="DF200" s="157"/>
      <c r="DG200" s="157"/>
      <c r="DH200" s="157"/>
      <c r="DI200" s="157"/>
      <c r="DJ200" s="157"/>
      <c r="DK200" s="157"/>
      <c r="DL200" s="157"/>
      <c r="DM200" s="157"/>
      <c r="DN200" s="157"/>
      <c r="DO200" s="157"/>
      <c r="DP200" s="157"/>
      <c r="DS200" s="458"/>
      <c r="DT200" s="157"/>
      <c r="DU200" s="157"/>
      <c r="DV200" s="157"/>
      <c r="DW200" s="157"/>
      <c r="DX200" s="157"/>
      <c r="DY200" s="157"/>
      <c r="DZ200" s="157"/>
      <c r="EA200" s="157"/>
      <c r="EB200" s="157"/>
      <c r="EC200" s="157"/>
      <c r="ED200" s="157"/>
      <c r="EE200" s="157"/>
      <c r="EF200" s="157"/>
      <c r="EG200" s="157"/>
      <c r="EH200" s="157"/>
      <c r="EI200" s="157"/>
      <c r="EJ200" s="157"/>
      <c r="EK200" s="157"/>
      <c r="EL200" s="157"/>
      <c r="EM200" s="157"/>
      <c r="EN200" s="157"/>
      <c r="EO200" s="157"/>
      <c r="EP200" s="157"/>
      <c r="EQ200" s="157"/>
      <c r="ER200" s="157"/>
      <c r="ES200" s="157"/>
    </row>
    <row r="201" spans="1:149" ht="11.25" customHeight="1">
      <c r="A201" s="1" t="s">
        <v>9</v>
      </c>
      <c r="R201" s="157"/>
      <c r="S201" s="157"/>
      <c r="T201" s="157"/>
      <c r="U201" s="157"/>
      <c r="V201" s="157"/>
      <c r="W201" s="157"/>
      <c r="X201" s="157"/>
      <c r="Y201" s="157"/>
      <c r="Z201" s="157"/>
      <c r="AA201" s="157"/>
      <c r="AB201" s="157"/>
      <c r="AC201" s="157"/>
      <c r="AD201" s="157"/>
      <c r="AE201" s="157"/>
      <c r="AH201" s="157" t="s">
        <v>139</v>
      </c>
      <c r="AI201" s="157"/>
      <c r="AJ201" s="157"/>
      <c r="AK201" s="157"/>
      <c r="AL201" s="157"/>
      <c r="AM201" s="157"/>
      <c r="AN201" s="157"/>
      <c r="AO201" s="157"/>
      <c r="AP201" s="157"/>
      <c r="AQ201" s="157"/>
      <c r="AR201" s="157"/>
      <c r="AS201" s="157"/>
      <c r="AT201" s="157"/>
      <c r="AU201" s="157"/>
      <c r="AV201" s="157"/>
      <c r="AW201" s="157"/>
      <c r="AX201" s="157"/>
      <c r="AY201" s="157"/>
      <c r="AZ201" s="157"/>
      <c r="BA201" s="157"/>
      <c r="BB201" s="157"/>
      <c r="BC201" s="157"/>
      <c r="BD201" s="157"/>
      <c r="BE201" s="157"/>
      <c r="BF201" s="157"/>
      <c r="BG201" s="157"/>
      <c r="BH201" s="157"/>
      <c r="DC201" s="164"/>
      <c r="DD201" s="164"/>
      <c r="DE201" s="164"/>
      <c r="DF201" s="164"/>
      <c r="DG201" s="164"/>
      <c r="DH201" s="164"/>
      <c r="DI201" s="164"/>
      <c r="DJ201" s="164"/>
      <c r="DK201" s="164"/>
      <c r="DL201" s="164"/>
      <c r="DM201" s="164"/>
      <c r="DN201" s="164"/>
      <c r="DO201" s="164"/>
      <c r="DP201" s="164"/>
      <c r="DQ201" s="3"/>
      <c r="DR201" s="3"/>
      <c r="DS201" s="164"/>
      <c r="DT201" s="164"/>
      <c r="DU201" s="164"/>
      <c r="DV201" s="164"/>
      <c r="DW201" s="164"/>
      <c r="DX201" s="164"/>
      <c r="DY201" s="164"/>
      <c r="DZ201" s="164"/>
      <c r="EA201" s="164"/>
      <c r="EB201" s="164"/>
      <c r="EC201" s="164"/>
      <c r="ED201" s="164"/>
      <c r="EE201" s="164"/>
      <c r="EF201" s="164"/>
      <c r="EG201" s="164"/>
      <c r="EH201" s="164"/>
      <c r="EI201" s="164"/>
      <c r="EJ201" s="164"/>
      <c r="EK201" s="164"/>
      <c r="EL201" s="164"/>
      <c r="EM201" s="164"/>
      <c r="EN201" s="164"/>
      <c r="EO201" s="164"/>
      <c r="EP201" s="164"/>
      <c r="EQ201" s="164"/>
      <c r="ER201" s="164"/>
      <c r="ES201" s="164"/>
    </row>
    <row r="202" spans="18:60" ht="11.25" customHeight="1">
      <c r="R202" s="164" t="s">
        <v>10</v>
      </c>
      <c r="S202" s="164"/>
      <c r="T202" s="164"/>
      <c r="U202" s="164"/>
      <c r="V202" s="164"/>
      <c r="W202" s="164"/>
      <c r="X202" s="164"/>
      <c r="Y202" s="164"/>
      <c r="Z202" s="164"/>
      <c r="AA202" s="164"/>
      <c r="AB202" s="164"/>
      <c r="AC202" s="164"/>
      <c r="AD202" s="164"/>
      <c r="AE202" s="164"/>
      <c r="AF202" s="3"/>
      <c r="AG202" s="3"/>
      <c r="AH202" s="164" t="s">
        <v>11</v>
      </c>
      <c r="AI202" s="164"/>
      <c r="AJ202" s="164"/>
      <c r="AK202" s="164"/>
      <c r="AL202" s="164"/>
      <c r="AM202" s="164"/>
      <c r="AN202" s="164"/>
      <c r="AO202" s="164"/>
      <c r="AP202" s="164"/>
      <c r="AQ202" s="164"/>
      <c r="AR202" s="164"/>
      <c r="AS202" s="164"/>
      <c r="AT202" s="164"/>
      <c r="AU202" s="164"/>
      <c r="AV202" s="164"/>
      <c r="AW202" s="164"/>
      <c r="AX202" s="164"/>
      <c r="AY202" s="164"/>
      <c r="AZ202" s="164"/>
      <c r="BA202" s="164"/>
      <c r="BB202" s="164"/>
      <c r="BC202" s="164"/>
      <c r="BD202" s="164"/>
      <c r="BE202" s="164"/>
      <c r="BF202" s="164"/>
      <c r="BG202" s="164"/>
      <c r="BH202" s="164"/>
    </row>
    <row r="203" spans="64:166" ht="7.5" customHeight="1">
      <c r="BL203" s="7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9"/>
    </row>
    <row r="204" spans="1:166" ht="11.25" customHeight="1">
      <c r="A204" s="159" t="s">
        <v>12</v>
      </c>
      <c r="B204" s="159"/>
      <c r="C204" s="165" t="s">
        <v>308</v>
      </c>
      <c r="D204" s="165"/>
      <c r="E204" s="165"/>
      <c r="F204" s="1" t="s">
        <v>12</v>
      </c>
      <c r="I204" s="157" t="s">
        <v>306</v>
      </c>
      <c r="J204" s="157"/>
      <c r="K204" s="157"/>
      <c r="L204" s="157"/>
      <c r="M204" s="157"/>
      <c r="N204" s="157"/>
      <c r="O204" s="157"/>
      <c r="P204" s="157"/>
      <c r="Q204" s="157"/>
      <c r="R204" s="157"/>
      <c r="S204" s="157"/>
      <c r="T204" s="157"/>
      <c r="U204" s="157"/>
      <c r="V204" s="157"/>
      <c r="W204" s="157"/>
      <c r="X204" s="157"/>
      <c r="Y204" s="159">
        <v>201</v>
      </c>
      <c r="Z204" s="159"/>
      <c r="AA204" s="159"/>
      <c r="AB204" s="159"/>
      <c r="AC204" s="159"/>
      <c r="AD204" s="160">
        <v>6</v>
      </c>
      <c r="AE204" s="160"/>
      <c r="AG204" s="1" t="s">
        <v>3</v>
      </c>
      <c r="BL204" s="10"/>
      <c r="BM204" s="5" t="s">
        <v>56</v>
      </c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11"/>
    </row>
    <row r="205" spans="64:166" ht="11.25" customHeight="1">
      <c r="BL205" s="10"/>
      <c r="BM205" s="157"/>
      <c r="BN205" s="157"/>
      <c r="BO205" s="157"/>
      <c r="BP205" s="157"/>
      <c r="BQ205" s="157"/>
      <c r="BR205" s="157"/>
      <c r="BS205" s="157"/>
      <c r="BT205" s="157"/>
      <c r="BU205" s="157"/>
      <c r="BV205" s="157"/>
      <c r="BW205" s="157"/>
      <c r="BX205" s="157"/>
      <c r="BY205" s="157"/>
      <c r="BZ205" s="157"/>
      <c r="CA205" s="157"/>
      <c r="CB205" s="157"/>
      <c r="CC205" s="157"/>
      <c r="CD205" s="157"/>
      <c r="CE205" s="157"/>
      <c r="CF205" s="157"/>
      <c r="CG205" s="157"/>
      <c r="CH205" s="16"/>
      <c r="CI205" s="5"/>
      <c r="CJ205" s="157"/>
      <c r="CK205" s="157"/>
      <c r="CL205" s="157"/>
      <c r="CM205" s="157"/>
      <c r="CN205" s="157"/>
      <c r="CO205" s="157"/>
      <c r="CP205" s="157"/>
      <c r="CQ205" s="157"/>
      <c r="CR205" s="157"/>
      <c r="CS205" s="157"/>
      <c r="CT205" s="157"/>
      <c r="CU205" s="157"/>
      <c r="CV205" s="157"/>
      <c r="CW205" s="157"/>
      <c r="CX205" s="5"/>
      <c r="CY205" s="5"/>
      <c r="CZ205" s="157"/>
      <c r="DA205" s="157"/>
      <c r="DB205" s="157"/>
      <c r="DC205" s="157"/>
      <c r="DD205" s="157"/>
      <c r="DE205" s="157"/>
      <c r="DF205" s="157"/>
      <c r="DG205" s="157"/>
      <c r="DH205" s="157"/>
      <c r="DI205" s="157"/>
      <c r="DJ205" s="157"/>
      <c r="DK205" s="157"/>
      <c r="DL205" s="157"/>
      <c r="DM205" s="157"/>
      <c r="DN205" s="157"/>
      <c r="DO205" s="157"/>
      <c r="DP205" s="157"/>
      <c r="DQ205" s="157"/>
      <c r="DR205" s="157"/>
      <c r="DS205" s="157"/>
      <c r="DT205" s="157"/>
      <c r="DU205" s="157"/>
      <c r="DV205" s="5"/>
      <c r="DW205" s="5"/>
      <c r="DX205" s="167" t="s">
        <v>12</v>
      </c>
      <c r="DY205" s="167"/>
      <c r="DZ205" s="165"/>
      <c r="EA205" s="165"/>
      <c r="EB205" s="165"/>
      <c r="EC205" s="5" t="s">
        <v>12</v>
      </c>
      <c r="ED205" s="5"/>
      <c r="EE205" s="5"/>
      <c r="EF205" s="157"/>
      <c r="EG205" s="157"/>
      <c r="EH205" s="157"/>
      <c r="EI205" s="157"/>
      <c r="EJ205" s="157"/>
      <c r="EK205" s="157"/>
      <c r="EL205" s="157"/>
      <c r="EM205" s="157"/>
      <c r="EN205" s="157"/>
      <c r="EO205" s="157"/>
      <c r="EP205" s="157"/>
      <c r="EQ205" s="157"/>
      <c r="ER205" s="157"/>
      <c r="ES205" s="157"/>
      <c r="ET205" s="157"/>
      <c r="EU205" s="157"/>
      <c r="EV205" s="167">
        <v>200</v>
      </c>
      <c r="EW205" s="167"/>
      <c r="EX205" s="167"/>
      <c r="EY205" s="167"/>
      <c r="EZ205" s="167"/>
      <c r="FA205" s="160"/>
      <c r="FB205" s="160"/>
      <c r="FC205" s="5"/>
      <c r="FD205" s="5" t="s">
        <v>3</v>
      </c>
      <c r="FE205" s="5"/>
      <c r="FF205" s="5"/>
      <c r="FG205" s="5"/>
      <c r="FH205" s="5"/>
      <c r="FI205" s="5"/>
      <c r="FJ205" s="11"/>
    </row>
    <row r="206" spans="64:166" ht="14.25" customHeight="1">
      <c r="BL206" s="12"/>
      <c r="BM206" s="166" t="s">
        <v>57</v>
      </c>
      <c r="BN206" s="166"/>
      <c r="BO206" s="166"/>
      <c r="BP206" s="166"/>
      <c r="BQ206" s="166"/>
      <c r="BR206" s="166"/>
      <c r="BS206" s="166"/>
      <c r="BT206" s="166"/>
      <c r="BU206" s="166"/>
      <c r="BV206" s="166"/>
      <c r="BW206" s="166"/>
      <c r="BX206" s="166"/>
      <c r="BY206" s="166"/>
      <c r="BZ206" s="166"/>
      <c r="CA206" s="166"/>
      <c r="CB206" s="166"/>
      <c r="CC206" s="166"/>
      <c r="CD206" s="166"/>
      <c r="CE206" s="166"/>
      <c r="CF206" s="166"/>
      <c r="CG206" s="166"/>
      <c r="CH206" s="17"/>
      <c r="CI206" s="4"/>
      <c r="CJ206" s="166" t="s">
        <v>10</v>
      </c>
      <c r="CK206" s="166"/>
      <c r="CL206" s="166"/>
      <c r="CM206" s="166"/>
      <c r="CN206" s="166"/>
      <c r="CO206" s="166"/>
      <c r="CP206" s="166"/>
      <c r="CQ206" s="166"/>
      <c r="CR206" s="166"/>
      <c r="CS206" s="166"/>
      <c r="CT206" s="166"/>
      <c r="CU206" s="166"/>
      <c r="CV206" s="166"/>
      <c r="CW206" s="166"/>
      <c r="CX206" s="13"/>
      <c r="CY206" s="13"/>
      <c r="CZ206" s="166" t="s">
        <v>11</v>
      </c>
      <c r="DA206" s="166"/>
      <c r="DB206" s="166"/>
      <c r="DC206" s="166"/>
      <c r="DD206" s="166"/>
      <c r="DE206" s="166"/>
      <c r="DF206" s="166"/>
      <c r="DG206" s="166"/>
      <c r="DH206" s="166"/>
      <c r="DI206" s="166"/>
      <c r="DJ206" s="166"/>
      <c r="DK206" s="166"/>
      <c r="DL206" s="166"/>
      <c r="DM206" s="166"/>
      <c r="DN206" s="166"/>
      <c r="DO206" s="166"/>
      <c r="DP206" s="166"/>
      <c r="DQ206" s="166"/>
      <c r="DR206" s="166"/>
      <c r="DS206" s="166"/>
      <c r="DT206" s="166"/>
      <c r="DU206" s="166"/>
      <c r="DV206" s="4"/>
      <c r="DW206" s="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4"/>
      <c r="FG206" s="4"/>
      <c r="FH206" s="4"/>
      <c r="FI206" s="4"/>
      <c r="FJ206" s="15"/>
    </row>
    <row r="211" spans="55:86" ht="11.25">
      <c r="BC211" s="314"/>
      <c r="BD211" s="315"/>
      <c r="BE211" s="315"/>
      <c r="BF211" s="315"/>
      <c r="BG211" s="315"/>
      <c r="BH211" s="315"/>
      <c r="BI211" s="315"/>
      <c r="BJ211" s="315"/>
      <c r="BK211" s="315"/>
      <c r="BL211" s="315"/>
      <c r="BM211" s="315"/>
      <c r="BN211" s="315"/>
      <c r="BO211" s="315"/>
      <c r="BP211" s="315"/>
      <c r="BQ211" s="315"/>
      <c r="BR211" s="315"/>
      <c r="BS211" s="315"/>
      <c r="BT211" s="315"/>
      <c r="BU211" s="315"/>
      <c r="BV211" s="315"/>
      <c r="BW211" s="315"/>
      <c r="BX211" s="315"/>
      <c r="BY211" s="315"/>
      <c r="BZ211" s="315"/>
      <c r="CA211" s="315"/>
      <c r="CB211" s="315"/>
      <c r="CC211" s="315"/>
      <c r="CD211" s="315"/>
      <c r="CE211" s="315"/>
      <c r="CF211" s="315"/>
      <c r="CG211" s="315"/>
      <c r="CH211" s="315"/>
    </row>
    <row r="212" spans="55:145" ht="11.25">
      <c r="BC212" s="315"/>
      <c r="BD212" s="315"/>
      <c r="BE212" s="315"/>
      <c r="BF212" s="315"/>
      <c r="BG212" s="315"/>
      <c r="BH212" s="315"/>
      <c r="BI212" s="315"/>
      <c r="BJ212" s="315"/>
      <c r="BK212" s="315"/>
      <c r="BL212" s="315"/>
      <c r="BM212" s="315"/>
      <c r="BN212" s="315"/>
      <c r="BO212" s="315"/>
      <c r="BP212" s="315"/>
      <c r="BQ212" s="315"/>
      <c r="BR212" s="315"/>
      <c r="BS212" s="315"/>
      <c r="BT212" s="315"/>
      <c r="BU212" s="315"/>
      <c r="BV212" s="315"/>
      <c r="BW212" s="315"/>
      <c r="BX212" s="315"/>
      <c r="BY212" s="315"/>
      <c r="BZ212" s="315"/>
      <c r="CA212" s="315"/>
      <c r="CB212" s="315"/>
      <c r="CC212" s="315"/>
      <c r="CD212" s="315"/>
      <c r="CE212" s="315"/>
      <c r="CF212" s="315"/>
      <c r="CG212" s="315"/>
      <c r="CH212" s="315"/>
      <c r="CS212" s="315"/>
      <c r="CT212" s="315"/>
      <c r="CU212" s="315"/>
      <c r="CV212" s="315"/>
      <c r="CW212" s="315"/>
      <c r="CX212" s="315"/>
      <c r="CY212" s="315"/>
      <c r="CZ212" s="315"/>
      <c r="DA212" s="315"/>
      <c r="DB212" s="315"/>
      <c r="DC212" s="315"/>
      <c r="DD212" s="315"/>
      <c r="DE212" s="315"/>
      <c r="DF212" s="315"/>
      <c r="DG212" s="315"/>
      <c r="DH212" s="315"/>
      <c r="DI212" s="315"/>
      <c r="DJ212" s="315"/>
      <c r="DK212" s="315"/>
      <c r="DL212" s="315"/>
      <c r="DM212" s="315"/>
      <c r="DP212" s="315"/>
      <c r="DQ212" s="315"/>
      <c r="DR212" s="315"/>
      <c r="DS212" s="315"/>
      <c r="DT212" s="315"/>
      <c r="DU212" s="315"/>
      <c r="DV212" s="315"/>
      <c r="DW212" s="315"/>
      <c r="DX212" s="315"/>
      <c r="DY212" s="315"/>
      <c r="DZ212" s="315"/>
      <c r="EA212" s="315"/>
      <c r="ED212" s="314"/>
      <c r="EE212" s="315"/>
      <c r="EF212" s="315"/>
      <c r="EG212" s="315"/>
      <c r="EH212" s="315"/>
      <c r="EI212" s="315"/>
      <c r="EJ212" s="315"/>
      <c r="EK212" s="315"/>
      <c r="EL212" s="315"/>
      <c r="EM212" s="315"/>
      <c r="EN212" s="315"/>
      <c r="EO212" s="315"/>
    </row>
    <row r="214" spans="61:145" ht="12.75">
      <c r="BI214" s="314"/>
      <c r="BJ214" s="319"/>
      <c r="BK214" s="319"/>
      <c r="BL214" s="319"/>
      <c r="BM214" s="319"/>
      <c r="BN214" s="319"/>
      <c r="BO214" s="319"/>
      <c r="BP214" s="319"/>
      <c r="BQ214" s="319"/>
      <c r="BR214" s="319"/>
      <c r="BS214" s="319"/>
      <c r="BT214" s="319"/>
      <c r="BU214" s="319"/>
      <c r="BV214" s="319"/>
      <c r="BW214" s="319"/>
      <c r="BX214" s="319"/>
      <c r="BY214" s="319"/>
      <c r="BZ214" s="319"/>
      <c r="CA214" s="319"/>
      <c r="CB214" s="319"/>
      <c r="CC214" s="319"/>
      <c r="CD214" s="319"/>
      <c r="CE214" s="319"/>
      <c r="CF214" s="319"/>
      <c r="CG214" s="319"/>
      <c r="CH214" s="319"/>
      <c r="CI214" s="99"/>
      <c r="CJ214" s="99"/>
      <c r="CK214" s="99"/>
      <c r="CL214" s="99"/>
      <c r="CM214" s="99"/>
      <c r="CN214" s="99"/>
      <c r="CO214" s="99"/>
      <c r="CP214" s="99"/>
      <c r="CQ214" s="99"/>
      <c r="CR214" s="99"/>
      <c r="CS214" s="99"/>
      <c r="DX214" s="315"/>
      <c r="DY214" s="315"/>
      <c r="DZ214" s="315"/>
      <c r="EA214" s="315"/>
      <c r="EB214" s="315"/>
      <c r="ED214" s="314"/>
      <c r="EE214" s="315"/>
      <c r="EF214" s="315"/>
      <c r="EG214" s="315"/>
      <c r="EH214" s="315"/>
      <c r="EI214" s="315"/>
      <c r="EJ214" s="315"/>
      <c r="EK214" s="315"/>
      <c r="EL214" s="315"/>
      <c r="EM214" s="315"/>
      <c r="EN214" s="315"/>
      <c r="EO214" s="315"/>
    </row>
    <row r="216" spans="61:146" ht="11.25">
      <c r="BI216" s="314"/>
      <c r="BJ216" s="315"/>
      <c r="BK216" s="315"/>
      <c r="BL216" s="315"/>
      <c r="BM216" s="315"/>
      <c r="BN216" s="315"/>
      <c r="BO216" s="315"/>
      <c r="BP216" s="315"/>
      <c r="BQ216" s="315"/>
      <c r="BR216" s="315"/>
      <c r="BS216" s="315"/>
      <c r="BT216" s="315"/>
      <c r="BU216" s="315"/>
      <c r="BV216" s="315"/>
      <c r="BW216" s="315"/>
      <c r="BX216" s="315"/>
      <c r="BY216" s="315"/>
      <c r="BZ216" s="315"/>
      <c r="CA216" s="315"/>
      <c r="CB216" s="315"/>
      <c r="CC216" s="315"/>
      <c r="CD216" s="315"/>
      <c r="CE216" s="315"/>
      <c r="CF216" s="315"/>
      <c r="CG216" s="315"/>
      <c r="DX216" s="315"/>
      <c r="DY216" s="315"/>
      <c r="DZ216" s="315"/>
      <c r="EA216" s="315"/>
      <c r="EB216" s="315"/>
      <c r="EC216" s="315"/>
      <c r="EE216" s="314"/>
      <c r="EF216" s="315"/>
      <c r="EG216" s="315"/>
      <c r="EH216" s="315"/>
      <c r="EI216" s="315"/>
      <c r="EJ216" s="315"/>
      <c r="EK216" s="315"/>
      <c r="EL216" s="315"/>
      <c r="EM216" s="315"/>
      <c r="EN216" s="315"/>
      <c r="EO216" s="315"/>
      <c r="EP216" s="315"/>
    </row>
    <row r="219" spans="72:146" ht="11.25">
      <c r="BT219" s="314"/>
      <c r="BU219" s="315"/>
      <c r="BV219" s="315"/>
      <c r="BW219" s="315"/>
      <c r="BX219" s="315"/>
      <c r="BY219" s="315"/>
      <c r="BZ219" s="315"/>
      <c r="CA219" s="315"/>
      <c r="CB219" s="315"/>
      <c r="CC219" s="315"/>
      <c r="CD219" s="315"/>
      <c r="CE219" s="315"/>
      <c r="CF219" s="315"/>
      <c r="CG219" s="315"/>
      <c r="DQ219" s="315"/>
      <c r="DR219" s="315"/>
      <c r="DS219" s="315"/>
      <c r="DT219" s="315"/>
      <c r="DU219" s="315"/>
      <c r="DV219" s="315"/>
      <c r="DW219" s="315"/>
      <c r="DX219" s="315"/>
      <c r="DY219" s="315"/>
      <c r="DZ219" s="315"/>
      <c r="EA219" s="315"/>
      <c r="EB219" s="315"/>
      <c r="EC219" s="315"/>
      <c r="EE219" s="314"/>
      <c r="EF219" s="315"/>
      <c r="EG219" s="315"/>
      <c r="EH219" s="315"/>
      <c r="EI219" s="315"/>
      <c r="EJ219" s="315"/>
      <c r="EK219" s="315"/>
      <c r="EL219" s="315"/>
      <c r="EM219" s="315"/>
      <c r="EN219" s="315"/>
      <c r="EO219" s="315"/>
      <c r="EP219" s="315"/>
    </row>
    <row r="220" spans="72:145" ht="11.25">
      <c r="BT220" s="314"/>
      <c r="BU220" s="315"/>
      <c r="BV220" s="315"/>
      <c r="BW220" s="315"/>
      <c r="BX220" s="315"/>
      <c r="BY220" s="315"/>
      <c r="BZ220" s="315"/>
      <c r="CA220" s="315"/>
      <c r="CB220" s="315"/>
      <c r="CC220" s="315"/>
      <c r="CD220" s="315"/>
      <c r="CE220" s="315"/>
      <c r="CF220" s="315"/>
      <c r="CG220" s="315"/>
      <c r="DQ220" s="315"/>
      <c r="DR220" s="315"/>
      <c r="DS220" s="315"/>
      <c r="DT220" s="315"/>
      <c r="DU220" s="315"/>
      <c r="DV220" s="315"/>
      <c r="DW220" s="315"/>
      <c r="DX220" s="315"/>
      <c r="DY220" s="315"/>
      <c r="DZ220" s="315"/>
      <c r="EA220" s="315"/>
      <c r="EB220" s="315"/>
      <c r="EC220" s="315"/>
      <c r="EE220" s="314"/>
      <c r="EF220" s="315"/>
      <c r="EG220" s="315"/>
      <c r="EH220" s="315"/>
      <c r="EI220" s="315"/>
      <c r="EJ220" s="315"/>
      <c r="EK220" s="315"/>
      <c r="EL220" s="315"/>
      <c r="EM220" s="315"/>
      <c r="EN220" s="315"/>
      <c r="EO220" s="315"/>
    </row>
    <row r="221" spans="36:147" ht="11.25">
      <c r="AJ221" s="100"/>
      <c r="BT221" s="312"/>
      <c r="BU221" s="313"/>
      <c r="BV221" s="313"/>
      <c r="BW221" s="313"/>
      <c r="BX221" s="313"/>
      <c r="BY221" s="313"/>
      <c r="BZ221" s="313"/>
      <c r="CA221" s="313"/>
      <c r="CB221" s="313"/>
      <c r="CC221" s="313"/>
      <c r="CD221" s="313"/>
      <c r="CE221" s="313"/>
      <c r="CF221" s="313"/>
      <c r="CG221" s="313"/>
      <c r="EE221" s="312"/>
      <c r="EF221" s="313"/>
      <c r="EG221" s="313"/>
      <c r="EH221" s="313"/>
      <c r="EI221" s="313"/>
      <c r="EJ221" s="313"/>
      <c r="EK221" s="313"/>
      <c r="EL221" s="313"/>
      <c r="EM221" s="313"/>
      <c r="EN221" s="313"/>
      <c r="EO221" s="313"/>
      <c r="EP221" s="313"/>
      <c r="EQ221" s="313"/>
    </row>
    <row r="223" ht="11.25">
      <c r="AJ223" s="26"/>
    </row>
    <row r="224" spans="73:147" ht="11.25">
      <c r="BU224" s="314"/>
      <c r="BV224" s="315"/>
      <c r="BW224" s="315"/>
      <c r="BX224" s="315"/>
      <c r="BY224" s="315"/>
      <c r="BZ224" s="315"/>
      <c r="CA224" s="315"/>
      <c r="CB224" s="315"/>
      <c r="CC224" s="315"/>
      <c r="CD224" s="315"/>
      <c r="CE224" s="315"/>
      <c r="CF224" s="315"/>
      <c r="CG224" s="315"/>
      <c r="DQ224" s="315"/>
      <c r="DR224" s="315"/>
      <c r="DS224" s="315"/>
      <c r="DT224" s="315"/>
      <c r="DU224" s="315"/>
      <c r="DV224" s="315"/>
      <c r="DW224" s="315"/>
      <c r="DX224" s="315"/>
      <c r="DY224" s="315"/>
      <c r="DZ224" s="315"/>
      <c r="EA224" s="315"/>
      <c r="EB224" s="315"/>
      <c r="EC224" s="315"/>
      <c r="EE224" s="314"/>
      <c r="EF224" s="315"/>
      <c r="EG224" s="315"/>
      <c r="EH224" s="315"/>
      <c r="EI224" s="315"/>
      <c r="EJ224" s="315"/>
      <c r="EK224" s="315"/>
      <c r="EL224" s="315"/>
      <c r="EM224" s="315"/>
      <c r="EN224" s="315"/>
      <c r="EO224" s="315"/>
      <c r="EP224" s="315"/>
      <c r="EQ224" s="315"/>
    </row>
    <row r="225" spans="73:147" ht="11.25">
      <c r="BU225" s="314"/>
      <c r="BV225" s="315"/>
      <c r="BW225" s="315"/>
      <c r="BX225" s="315"/>
      <c r="BY225" s="315"/>
      <c r="BZ225" s="315"/>
      <c r="CA225" s="315"/>
      <c r="CB225" s="315"/>
      <c r="CC225" s="315"/>
      <c r="CD225" s="315"/>
      <c r="CE225" s="315"/>
      <c r="CF225" s="315"/>
      <c r="CG225" s="315"/>
      <c r="DQ225" s="315"/>
      <c r="DR225" s="315"/>
      <c r="DS225" s="315"/>
      <c r="DT225" s="315"/>
      <c r="DU225" s="315"/>
      <c r="DV225" s="315"/>
      <c r="DW225" s="315"/>
      <c r="DX225" s="315"/>
      <c r="DY225" s="315"/>
      <c r="DZ225" s="315"/>
      <c r="EA225" s="315"/>
      <c r="EB225" s="315"/>
      <c r="EC225" s="315"/>
      <c r="EE225" s="314"/>
      <c r="EF225" s="315"/>
      <c r="EG225" s="315"/>
      <c r="EH225" s="315"/>
      <c r="EI225" s="315"/>
      <c r="EJ225" s="315"/>
      <c r="EK225" s="315"/>
      <c r="EL225" s="315"/>
      <c r="EM225" s="315"/>
      <c r="EN225" s="315"/>
      <c r="EO225" s="315"/>
      <c r="EP225" s="315"/>
      <c r="EQ225" s="315"/>
    </row>
    <row r="226" spans="73:148" ht="11.25">
      <c r="BU226" s="312"/>
      <c r="BV226" s="313"/>
      <c r="BW226" s="313"/>
      <c r="BX226" s="313"/>
      <c r="BY226" s="313"/>
      <c r="BZ226" s="313"/>
      <c r="CA226" s="313"/>
      <c r="CB226" s="313"/>
      <c r="CC226" s="313"/>
      <c r="CD226" s="313"/>
      <c r="CE226" s="313"/>
      <c r="CF226" s="313"/>
      <c r="CG226" s="313"/>
      <c r="EE226" s="312"/>
      <c r="EF226" s="313"/>
      <c r="EG226" s="313"/>
      <c r="EH226" s="313"/>
      <c r="EI226" s="313"/>
      <c r="EJ226" s="313"/>
      <c r="EK226" s="313"/>
      <c r="EL226" s="313"/>
      <c r="EM226" s="313"/>
      <c r="EN226" s="313"/>
      <c r="EO226" s="313"/>
      <c r="EP226" s="313"/>
      <c r="EQ226" s="313"/>
      <c r="ER226" s="313"/>
    </row>
  </sheetData>
  <sheetProtection password="CAA8" objects="1" scenarios="1"/>
  <mergeCells count="1733">
    <mergeCell ref="EX151:FI151"/>
    <mergeCell ref="EX152:FI152"/>
    <mergeCell ref="EX153:FI153"/>
    <mergeCell ref="CH152:CS152"/>
    <mergeCell ref="CH153:CS153"/>
    <mergeCell ref="CX151:DQ151"/>
    <mergeCell ref="EK153:EV153"/>
    <mergeCell ref="A151:AJ151"/>
    <mergeCell ref="A152:AJ152"/>
    <mergeCell ref="A153:AJ153"/>
    <mergeCell ref="AK151:AP151"/>
    <mergeCell ref="AK152:AP152"/>
    <mergeCell ref="AK153:AP153"/>
    <mergeCell ref="EK151:EV151"/>
    <mergeCell ref="BU151:CG151"/>
    <mergeCell ref="BU152:CG152"/>
    <mergeCell ref="AK129:AP129"/>
    <mergeCell ref="AQ129:BB129"/>
    <mergeCell ref="BC129:BT129"/>
    <mergeCell ref="BU129:CG129"/>
    <mergeCell ref="CH129:CS129"/>
    <mergeCell ref="AT44:BI44"/>
    <mergeCell ref="BT44:CE44"/>
    <mergeCell ref="CG44:DM44"/>
    <mergeCell ref="AK76:AP76"/>
    <mergeCell ref="AK86:AP86"/>
    <mergeCell ref="EX90:FI90"/>
    <mergeCell ref="EX91:FI91"/>
    <mergeCell ref="EX92:FI92"/>
    <mergeCell ref="CX129:DQ129"/>
    <mergeCell ref="DX129:EJ129"/>
    <mergeCell ref="EK129:EV129"/>
    <mergeCell ref="EX129:FI129"/>
    <mergeCell ref="CX92:DQ92"/>
    <mergeCell ref="DX90:EJ90"/>
    <mergeCell ref="DX91:EJ91"/>
    <mergeCell ref="ET41:FI41"/>
    <mergeCell ref="EK89:EW89"/>
    <mergeCell ref="DX69:EJ69"/>
    <mergeCell ref="DX83:EJ83"/>
    <mergeCell ref="EX73:FJ73"/>
    <mergeCell ref="DN44:EC44"/>
    <mergeCell ref="EE44:ES44"/>
    <mergeCell ref="ET44:FI44"/>
    <mergeCell ref="DN41:ED41"/>
    <mergeCell ref="DX81:EJ81"/>
    <mergeCell ref="BT42:CE42"/>
    <mergeCell ref="BT43:CE43"/>
    <mergeCell ref="AN46:AS46"/>
    <mergeCell ref="DX92:EJ92"/>
    <mergeCell ref="AQ92:BB92"/>
    <mergeCell ref="A42:AM42"/>
    <mergeCell ref="A47:AM47"/>
    <mergeCell ref="A44:AM44"/>
    <mergeCell ref="CH130:CS130"/>
    <mergeCell ref="AT40:BI40"/>
    <mergeCell ref="BT40:CE40"/>
    <mergeCell ref="AN43:AS43"/>
    <mergeCell ref="A41:AM41"/>
    <mergeCell ref="AN41:AS41"/>
    <mergeCell ref="AT41:BI41"/>
    <mergeCell ref="BT41:CE41"/>
    <mergeCell ref="AN42:AS42"/>
    <mergeCell ref="A90:AJ90"/>
    <mergeCell ref="DN40:ED40"/>
    <mergeCell ref="A40:AM40"/>
    <mergeCell ref="AN40:AS40"/>
    <mergeCell ref="EK130:EW130"/>
    <mergeCell ref="EX130:FJ130"/>
    <mergeCell ref="A130:AJ130"/>
    <mergeCell ref="AK130:AP130"/>
    <mergeCell ref="AQ130:BB130"/>
    <mergeCell ref="BC130:BT130"/>
    <mergeCell ref="BU130:CG130"/>
    <mergeCell ref="A37:AM37"/>
    <mergeCell ref="AN37:AS37"/>
    <mergeCell ref="AT37:BI37"/>
    <mergeCell ref="BT37:CE37"/>
    <mergeCell ref="CG37:DM37"/>
    <mergeCell ref="A46:AM46"/>
    <mergeCell ref="A45:AM45"/>
    <mergeCell ref="AN45:AS45"/>
    <mergeCell ref="AT45:BI45"/>
    <mergeCell ref="CG41:DM41"/>
    <mergeCell ref="BU99:CG99"/>
    <mergeCell ref="CX101:DQ101"/>
    <mergeCell ref="BU97:CG97"/>
    <mergeCell ref="BU94:CG94"/>
    <mergeCell ref="CH97:CW97"/>
    <mergeCell ref="EK90:EV90"/>
    <mergeCell ref="EK91:EV91"/>
    <mergeCell ref="EK92:EV92"/>
    <mergeCell ref="CH99:CS99"/>
    <mergeCell ref="CH100:CS100"/>
    <mergeCell ref="AN22:AS22"/>
    <mergeCell ref="A99:AJ99"/>
    <mergeCell ref="A100:AJ100"/>
    <mergeCell ref="A101:AJ101"/>
    <mergeCell ref="AK99:AP99"/>
    <mergeCell ref="BC100:BT100"/>
    <mergeCell ref="BC101:BT101"/>
    <mergeCell ref="BC99:BT99"/>
    <mergeCell ref="AK100:AP100"/>
    <mergeCell ref="AK101:AP101"/>
    <mergeCell ref="A20:AM20"/>
    <mergeCell ref="AN20:AS20"/>
    <mergeCell ref="AT20:BI20"/>
    <mergeCell ref="BT20:CE20"/>
    <mergeCell ref="AT21:BI21"/>
    <mergeCell ref="BT21:CE21"/>
    <mergeCell ref="EK83:EW83"/>
    <mergeCell ref="ET20:FI20"/>
    <mergeCell ref="EE26:ES26"/>
    <mergeCell ref="EE27:ES27"/>
    <mergeCell ref="EE28:ES28"/>
    <mergeCell ref="ET25:FI25"/>
    <mergeCell ref="DX75:EJ75"/>
    <mergeCell ref="EX83:FJ83"/>
    <mergeCell ref="EK68:EW68"/>
    <mergeCell ref="DX73:EJ73"/>
    <mergeCell ref="DN20:ED20"/>
    <mergeCell ref="EE20:ES20"/>
    <mergeCell ref="EE41:ES41"/>
    <mergeCell ref="ET26:FI26"/>
    <mergeCell ref="ET27:FI27"/>
    <mergeCell ref="ET24:FI24"/>
    <mergeCell ref="DN37:ED37"/>
    <mergeCell ref="EE38:ES38"/>
    <mergeCell ref="ET36:FJ36"/>
    <mergeCell ref="EE39:ES39"/>
    <mergeCell ref="EX135:FI135"/>
    <mergeCell ref="EX136:FI136"/>
    <mergeCell ref="EK88:EW88"/>
    <mergeCell ref="ET35:FI35"/>
    <mergeCell ref="EK99:EV99"/>
    <mergeCell ref="EK100:EV100"/>
    <mergeCell ref="EK94:EW94"/>
    <mergeCell ref="ET37:FI37"/>
    <mergeCell ref="EK82:EW82"/>
    <mergeCell ref="EK84:EW84"/>
    <mergeCell ref="CX135:DQ135"/>
    <mergeCell ref="CX136:DQ136"/>
    <mergeCell ref="DX135:EJ135"/>
    <mergeCell ref="DX115:EJ115"/>
    <mergeCell ref="EK128:EW128"/>
    <mergeCell ref="EK127:EW127"/>
    <mergeCell ref="DX125:EJ125"/>
    <mergeCell ref="DX130:EJ130"/>
    <mergeCell ref="DX132:EJ132"/>
    <mergeCell ref="EK135:EV135"/>
    <mergeCell ref="CG20:DM20"/>
    <mergeCell ref="AN60:AS60"/>
    <mergeCell ref="AT60:BI60"/>
    <mergeCell ref="BT60:CE60"/>
    <mergeCell ref="CG60:DM60"/>
    <mergeCell ref="EE25:ES25"/>
    <mergeCell ref="DN35:ED35"/>
    <mergeCell ref="EE35:ES35"/>
    <mergeCell ref="EE52:ES52"/>
    <mergeCell ref="EE51:ES51"/>
    <mergeCell ref="A26:AM26"/>
    <mergeCell ref="AN25:AS25"/>
    <mergeCell ref="AN26:AS26"/>
    <mergeCell ref="A135:AJ135"/>
    <mergeCell ref="AK135:AP135"/>
    <mergeCell ref="AQ135:BB135"/>
    <mergeCell ref="A27:AM27"/>
    <mergeCell ref="A28:AM28"/>
    <mergeCell ref="A25:AM25"/>
    <mergeCell ref="AK121:AP121"/>
    <mergeCell ref="BC135:BT135"/>
    <mergeCell ref="CH135:CS135"/>
    <mergeCell ref="AK115:AP115"/>
    <mergeCell ref="AQ115:BB115"/>
    <mergeCell ref="BC115:BT115"/>
    <mergeCell ref="A115:AJ115"/>
    <mergeCell ref="A129:AJ129"/>
    <mergeCell ref="BU116:CG116"/>
    <mergeCell ref="BU134:CG134"/>
    <mergeCell ref="CH134:CS134"/>
    <mergeCell ref="DX140:EJ140"/>
    <mergeCell ref="EK138:EV138"/>
    <mergeCell ref="EK136:EV136"/>
    <mergeCell ref="BU136:CG136"/>
    <mergeCell ref="CH136:CS136"/>
    <mergeCell ref="DX137:EJ137"/>
    <mergeCell ref="BU137:CG137"/>
    <mergeCell ref="EK137:EV137"/>
    <mergeCell ref="CH137:CS137"/>
    <mergeCell ref="CH138:CS138"/>
    <mergeCell ref="A138:AJ138"/>
    <mergeCell ref="A139:AJ139"/>
    <mergeCell ref="EX138:FI138"/>
    <mergeCell ref="EK139:EV139"/>
    <mergeCell ref="EX139:FI139"/>
    <mergeCell ref="BU138:CG138"/>
    <mergeCell ref="DX138:EJ138"/>
    <mergeCell ref="AQ138:BB138"/>
    <mergeCell ref="BU156:CG156"/>
    <mergeCell ref="BU135:CG135"/>
    <mergeCell ref="AK120:AP120"/>
    <mergeCell ref="AQ120:BB120"/>
    <mergeCell ref="BU140:CG140"/>
    <mergeCell ref="BC125:BT125"/>
    <mergeCell ref="AQ136:BB136"/>
    <mergeCell ref="BC140:BT140"/>
    <mergeCell ref="BC137:BT137"/>
    <mergeCell ref="AQ139:BB139"/>
    <mergeCell ref="EK165:EW165"/>
    <mergeCell ref="EK157:EW157"/>
    <mergeCell ref="DX143:EJ143"/>
    <mergeCell ref="CH151:CS151"/>
    <mergeCell ref="DX165:EJ165"/>
    <mergeCell ref="CX157:DQ157"/>
    <mergeCell ref="DK149:DS149"/>
    <mergeCell ref="CX150:DQ150"/>
    <mergeCell ref="DX156:EJ156"/>
    <mergeCell ref="DX152:EJ152"/>
    <mergeCell ref="BC128:BT128"/>
    <mergeCell ref="EX166:FI166"/>
    <mergeCell ref="EX168:FJ168"/>
    <mergeCell ref="EK166:EW166"/>
    <mergeCell ref="CH139:CS139"/>
    <mergeCell ref="CH140:CS140"/>
    <mergeCell ref="CH168:CS168"/>
    <mergeCell ref="DX164:EJ164"/>
    <mergeCell ref="CH167:CS167"/>
    <mergeCell ref="DX147:EJ147"/>
    <mergeCell ref="ET60:FI60"/>
    <mergeCell ref="A167:AJ167"/>
    <mergeCell ref="AQ162:BB162"/>
    <mergeCell ref="AK161:AP161"/>
    <mergeCell ref="AK157:AP157"/>
    <mergeCell ref="CX161:DQ161"/>
    <mergeCell ref="BC121:BT121"/>
    <mergeCell ref="A140:AJ140"/>
    <mergeCell ref="AQ160:BB160"/>
    <mergeCell ref="BC160:BT160"/>
    <mergeCell ref="EX115:FI115"/>
    <mergeCell ref="EK86:EW86"/>
    <mergeCell ref="EX85:FJ85"/>
    <mergeCell ref="EK97:EW97"/>
    <mergeCell ref="EK96:EW96"/>
    <mergeCell ref="DX99:EJ99"/>
    <mergeCell ref="DX94:EJ94"/>
    <mergeCell ref="EK101:EV101"/>
    <mergeCell ref="DX100:EJ100"/>
    <mergeCell ref="DX101:EJ101"/>
    <mergeCell ref="AT28:BI28"/>
    <mergeCell ref="DN28:ED28"/>
    <mergeCell ref="CH66:EJ66"/>
    <mergeCell ref="BT54:CE54"/>
    <mergeCell ref="DN63:ED63"/>
    <mergeCell ref="EE63:ES63"/>
    <mergeCell ref="AT53:BI53"/>
    <mergeCell ref="EE60:ES60"/>
    <mergeCell ref="EE37:ES37"/>
    <mergeCell ref="CG40:DM40"/>
    <mergeCell ref="CG35:DM35"/>
    <mergeCell ref="AN44:AS44"/>
    <mergeCell ref="AK93:AP93"/>
    <mergeCell ref="DX72:EJ72"/>
    <mergeCell ref="DX160:EJ160"/>
    <mergeCell ref="CH159:CS159"/>
    <mergeCell ref="BU132:CG132"/>
    <mergeCell ref="AQ122:BB122"/>
    <mergeCell ref="AK125:AP125"/>
    <mergeCell ref="A39:AM39"/>
    <mergeCell ref="A48:AM48"/>
    <mergeCell ref="DX136:EJ136"/>
    <mergeCell ref="DX133:EJ133"/>
    <mergeCell ref="CH141:CW141"/>
    <mergeCell ref="DX162:EJ162"/>
    <mergeCell ref="BU160:CG160"/>
    <mergeCell ref="BC138:BT138"/>
    <mergeCell ref="BU158:CG158"/>
    <mergeCell ref="DK162:DW162"/>
    <mergeCell ref="CH157:CS157"/>
    <mergeCell ref="BC136:BT136"/>
    <mergeCell ref="AK160:AP160"/>
    <mergeCell ref="AQ132:BB132"/>
    <mergeCell ref="AQ131:BB131"/>
    <mergeCell ref="AQ124:BB124"/>
    <mergeCell ref="AQ137:BB137"/>
    <mergeCell ref="AK136:AP136"/>
    <mergeCell ref="AK137:AP137"/>
    <mergeCell ref="AK144:AP144"/>
    <mergeCell ref="AQ144:BB144"/>
    <mergeCell ref="DX169:EJ169"/>
    <mergeCell ref="CX162:DJ162"/>
    <mergeCell ref="EK167:EW167"/>
    <mergeCell ref="EK161:EW161"/>
    <mergeCell ref="DX166:EJ166"/>
    <mergeCell ref="BC157:BT157"/>
    <mergeCell ref="EK162:EW162"/>
    <mergeCell ref="EK160:EV160"/>
    <mergeCell ref="BU162:CG162"/>
    <mergeCell ref="CH161:CS161"/>
    <mergeCell ref="CH147:CW147"/>
    <mergeCell ref="BU149:CG149"/>
    <mergeCell ref="CH148:CW148"/>
    <mergeCell ref="CH150:CS150"/>
    <mergeCell ref="CH149:CW149"/>
    <mergeCell ref="CX153:DQ153"/>
    <mergeCell ref="BU148:CG148"/>
    <mergeCell ref="CX152:DQ152"/>
    <mergeCell ref="BU153:CG153"/>
    <mergeCell ref="DX85:EJ85"/>
    <mergeCell ref="DX86:EJ86"/>
    <mergeCell ref="DX87:EJ87"/>
    <mergeCell ref="CX123:DJ123"/>
    <mergeCell ref="EK112:EW112"/>
    <mergeCell ref="EK104:EW104"/>
    <mergeCell ref="EK102:EW102"/>
    <mergeCell ref="EK105:EV105"/>
    <mergeCell ref="DX96:EJ96"/>
    <mergeCell ref="DK121:DS121"/>
    <mergeCell ref="EX86:FJ86"/>
    <mergeCell ref="EK87:EW87"/>
    <mergeCell ref="DX80:EJ80"/>
    <mergeCell ref="EK80:EW80"/>
    <mergeCell ref="EK81:EW81"/>
    <mergeCell ref="DX84:EJ84"/>
    <mergeCell ref="EX82:FJ82"/>
    <mergeCell ref="EX87:FJ87"/>
    <mergeCell ref="EX84:FJ84"/>
    <mergeCell ref="EX81:FJ81"/>
    <mergeCell ref="A84:AJ84"/>
    <mergeCell ref="EK93:EW93"/>
    <mergeCell ref="EK85:EW85"/>
    <mergeCell ref="DX120:EJ120"/>
    <mergeCell ref="DX111:EJ111"/>
    <mergeCell ref="EK116:EW116"/>
    <mergeCell ref="DX119:EJ119"/>
    <mergeCell ref="DX108:EJ108"/>
    <mergeCell ref="DX103:EJ103"/>
    <mergeCell ref="CX100:DQ100"/>
    <mergeCell ref="AQ69:BB69"/>
    <mergeCell ref="AK75:AP75"/>
    <mergeCell ref="AK74:AP74"/>
    <mergeCell ref="BU71:CG71"/>
    <mergeCell ref="BC93:BT93"/>
    <mergeCell ref="BC78:BT78"/>
    <mergeCell ref="BC90:BT90"/>
    <mergeCell ref="BC91:BT91"/>
    <mergeCell ref="BC92:BT92"/>
    <mergeCell ref="AQ79:BB79"/>
    <mergeCell ref="A86:AJ86"/>
    <mergeCell ref="A77:AJ77"/>
    <mergeCell ref="A78:AJ78"/>
    <mergeCell ref="AQ70:BB70"/>
    <mergeCell ref="AK70:AP70"/>
    <mergeCell ref="A74:AJ74"/>
    <mergeCell ref="AK78:AP78"/>
    <mergeCell ref="AQ72:BB72"/>
    <mergeCell ref="A71:AJ71"/>
    <mergeCell ref="AK73:AP73"/>
    <mergeCell ref="AK79:AP79"/>
    <mergeCell ref="AK85:AP85"/>
    <mergeCell ref="AK91:AP91"/>
    <mergeCell ref="BU102:CG102"/>
    <mergeCell ref="BU86:CG86"/>
    <mergeCell ref="AK96:AP96"/>
    <mergeCell ref="AQ80:BB80"/>
    <mergeCell ref="AQ84:BB84"/>
    <mergeCell ref="AQ99:BB99"/>
    <mergeCell ref="BU90:CG90"/>
    <mergeCell ref="BU93:CG93"/>
    <mergeCell ref="CH71:CS71"/>
    <mergeCell ref="BU100:CG100"/>
    <mergeCell ref="BU101:CG101"/>
    <mergeCell ref="CH88:CW88"/>
    <mergeCell ref="CH93:CW93"/>
    <mergeCell ref="CH92:CS92"/>
    <mergeCell ref="BU92:CG92"/>
    <mergeCell ref="BU96:CG96"/>
    <mergeCell ref="CH101:CS101"/>
    <mergeCell ref="BU103:CG103"/>
    <mergeCell ref="BU111:CG111"/>
    <mergeCell ref="BU117:CG117"/>
    <mergeCell ref="BC116:BT116"/>
    <mergeCell ref="BC104:BT104"/>
    <mergeCell ref="CH124:CS124"/>
    <mergeCell ref="CH122:CW122"/>
    <mergeCell ref="BC120:BT120"/>
    <mergeCell ref="CH117:CS117"/>
    <mergeCell ref="AQ119:BB119"/>
    <mergeCell ref="AQ111:BB111"/>
    <mergeCell ref="AQ113:BB113"/>
    <mergeCell ref="AQ108:BB108"/>
    <mergeCell ref="AQ117:BB117"/>
    <mergeCell ref="AK110:AP110"/>
    <mergeCell ref="DK111:DS111"/>
    <mergeCell ref="CX110:DJ110"/>
    <mergeCell ref="CX112:DQ112"/>
    <mergeCell ref="BC117:BT117"/>
    <mergeCell ref="BC114:BT114"/>
    <mergeCell ref="CH115:CS115"/>
    <mergeCell ref="AQ114:BB114"/>
    <mergeCell ref="BU113:CG113"/>
    <mergeCell ref="BC113:BT113"/>
    <mergeCell ref="BU104:CG104"/>
    <mergeCell ref="CH108:CS108"/>
    <mergeCell ref="AQ109:BB109"/>
    <mergeCell ref="AQ107:BB107"/>
    <mergeCell ref="CH105:CS105"/>
    <mergeCell ref="AK109:AP109"/>
    <mergeCell ref="BU108:CG108"/>
    <mergeCell ref="BC108:BT108"/>
    <mergeCell ref="A96:AJ96"/>
    <mergeCell ref="AQ110:BB110"/>
    <mergeCell ref="AQ112:BB112"/>
    <mergeCell ref="AK97:AP97"/>
    <mergeCell ref="DX113:EJ113"/>
    <mergeCell ref="AK114:AP114"/>
    <mergeCell ref="A98:AJ98"/>
    <mergeCell ref="AK102:AP102"/>
    <mergeCell ref="BU106:CG106"/>
    <mergeCell ref="BU107:CG107"/>
    <mergeCell ref="CX67:DW67"/>
    <mergeCell ref="BU72:CG72"/>
    <mergeCell ref="CX70:DJ70"/>
    <mergeCell ref="BU69:CG69"/>
    <mergeCell ref="BC71:BT71"/>
    <mergeCell ref="CX69:DJ69"/>
    <mergeCell ref="BU70:CG70"/>
    <mergeCell ref="CH72:CW72"/>
    <mergeCell ref="DK70:DW70"/>
    <mergeCell ref="CH67:CW67"/>
    <mergeCell ref="AK103:AP103"/>
    <mergeCell ref="AQ98:BB98"/>
    <mergeCell ref="AQ94:BB94"/>
    <mergeCell ref="A103:AJ103"/>
    <mergeCell ref="AK94:AP94"/>
    <mergeCell ref="AQ103:BB103"/>
    <mergeCell ref="AK98:AP98"/>
    <mergeCell ref="A102:AJ102"/>
    <mergeCell ref="A97:AJ97"/>
    <mergeCell ref="A95:AJ95"/>
    <mergeCell ref="BC74:BT74"/>
    <mergeCell ref="AK71:AP71"/>
    <mergeCell ref="AQ73:BB73"/>
    <mergeCell ref="AQ71:BB71"/>
    <mergeCell ref="BC72:BT72"/>
    <mergeCell ref="AK72:AP72"/>
    <mergeCell ref="BC73:BT73"/>
    <mergeCell ref="A72:AJ72"/>
    <mergeCell ref="AQ104:BB104"/>
    <mergeCell ref="A69:AJ69"/>
    <mergeCell ref="A70:AJ70"/>
    <mergeCell ref="AK69:AP69"/>
    <mergeCell ref="A76:AJ76"/>
    <mergeCell ref="A82:AJ82"/>
    <mergeCell ref="AK84:AP84"/>
    <mergeCell ref="A79:AJ79"/>
    <mergeCell ref="AK83:AP83"/>
    <mergeCell ref="A73:AJ73"/>
    <mergeCell ref="A75:AJ75"/>
    <mergeCell ref="AQ101:BB101"/>
    <mergeCell ref="AQ102:BB102"/>
    <mergeCell ref="AQ100:BB100"/>
    <mergeCell ref="A94:AJ94"/>
    <mergeCell ref="A89:AJ89"/>
    <mergeCell ref="A85:AJ85"/>
    <mergeCell ref="AQ87:BB87"/>
    <mergeCell ref="AQ97:BB97"/>
    <mergeCell ref="AQ89:BB89"/>
    <mergeCell ref="AQ88:BB88"/>
    <mergeCell ref="AQ93:BB93"/>
    <mergeCell ref="AK89:AP89"/>
    <mergeCell ref="AQ90:BB90"/>
    <mergeCell ref="AQ91:BB91"/>
    <mergeCell ref="AK90:AP90"/>
    <mergeCell ref="A91:AJ91"/>
    <mergeCell ref="A92:AJ92"/>
    <mergeCell ref="AK92:AP92"/>
    <mergeCell ref="DX89:EJ89"/>
    <mergeCell ref="CX87:DJ87"/>
    <mergeCell ref="DX93:EJ93"/>
    <mergeCell ref="CX90:DQ90"/>
    <mergeCell ref="CX91:DQ91"/>
    <mergeCell ref="A93:AJ93"/>
    <mergeCell ref="AK88:AP88"/>
    <mergeCell ref="BC85:BT85"/>
    <mergeCell ref="CH90:CS90"/>
    <mergeCell ref="CH91:CS91"/>
    <mergeCell ref="BU89:CG89"/>
    <mergeCell ref="BU91:CG91"/>
    <mergeCell ref="BU85:CG85"/>
    <mergeCell ref="DK84:DW84"/>
    <mergeCell ref="BU83:CG83"/>
    <mergeCell ref="DK83:DW83"/>
    <mergeCell ref="DK85:DW85"/>
    <mergeCell ref="CH83:CW83"/>
    <mergeCell ref="BU84:CG84"/>
    <mergeCell ref="CH84:CW84"/>
    <mergeCell ref="AQ83:BB83"/>
    <mergeCell ref="BU75:CG75"/>
    <mergeCell ref="DK87:DW87"/>
    <mergeCell ref="BU79:CG79"/>
    <mergeCell ref="BU87:CG87"/>
    <mergeCell ref="CH85:CW85"/>
    <mergeCell ref="CX85:DJ85"/>
    <mergeCell ref="CH79:CS79"/>
    <mergeCell ref="CH87:CW87"/>
    <mergeCell ref="BU77:CG77"/>
    <mergeCell ref="BU78:CG78"/>
    <mergeCell ref="BU82:CG82"/>
    <mergeCell ref="CH89:CW89"/>
    <mergeCell ref="BU109:CG109"/>
    <mergeCell ref="BU142:CG142"/>
    <mergeCell ref="CH104:CS104"/>
    <mergeCell ref="BU110:CG110"/>
    <mergeCell ref="BU120:CG120"/>
    <mergeCell ref="BU98:CG98"/>
    <mergeCell ref="CH128:CS128"/>
    <mergeCell ref="BU141:CG141"/>
    <mergeCell ref="CH166:CS166"/>
    <mergeCell ref="CH98:CW98"/>
    <mergeCell ref="CH164:CS164"/>
    <mergeCell ref="CH165:CS165"/>
    <mergeCell ref="CX108:DQ108"/>
    <mergeCell ref="DK147:DS147"/>
    <mergeCell ref="CH158:CS158"/>
    <mergeCell ref="CH127:CS127"/>
    <mergeCell ref="CH133:CS133"/>
    <mergeCell ref="BC141:BT141"/>
    <mergeCell ref="BC142:BT142"/>
    <mergeCell ref="BU128:CG128"/>
    <mergeCell ref="CH144:CW144"/>
    <mergeCell ref="BU133:CG133"/>
    <mergeCell ref="CH126:CS126"/>
    <mergeCell ref="CH132:CS132"/>
    <mergeCell ref="BU143:CG143"/>
    <mergeCell ref="CH142:CW142"/>
    <mergeCell ref="CH143:CW143"/>
    <mergeCell ref="BU105:CG105"/>
    <mergeCell ref="BC98:BT98"/>
    <mergeCell ref="BU155:CG155"/>
    <mergeCell ref="BU139:CG139"/>
    <mergeCell ref="CH155:CS155"/>
    <mergeCell ref="BC103:BT103"/>
    <mergeCell ref="BC126:BT126"/>
    <mergeCell ref="BC133:BT133"/>
    <mergeCell ref="BC132:BT132"/>
    <mergeCell ref="BU150:CG150"/>
    <mergeCell ref="BU115:CG115"/>
    <mergeCell ref="BC107:BT107"/>
    <mergeCell ref="BC106:BT106"/>
    <mergeCell ref="BU114:CG114"/>
    <mergeCell ref="BC109:BT109"/>
    <mergeCell ref="BU112:CG112"/>
    <mergeCell ref="BC112:BT112"/>
    <mergeCell ref="BC111:BT111"/>
    <mergeCell ref="BC76:BT76"/>
    <mergeCell ref="AK81:AP81"/>
    <mergeCell ref="AK82:AP82"/>
    <mergeCell ref="BC79:BT79"/>
    <mergeCell ref="BC88:BT88"/>
    <mergeCell ref="BC77:BT77"/>
    <mergeCell ref="AQ76:BB76"/>
    <mergeCell ref="BC80:BT80"/>
    <mergeCell ref="BC81:BT81"/>
    <mergeCell ref="BC83:BT83"/>
    <mergeCell ref="BC75:BT75"/>
    <mergeCell ref="AK113:AP113"/>
    <mergeCell ref="AQ74:BB74"/>
    <mergeCell ref="AQ126:BB126"/>
    <mergeCell ref="AK107:AP107"/>
    <mergeCell ref="AK128:AP128"/>
    <mergeCell ref="AQ128:BB128"/>
    <mergeCell ref="AK124:AP124"/>
    <mergeCell ref="AK117:AP117"/>
    <mergeCell ref="AK116:AP116"/>
    <mergeCell ref="AK119:AP119"/>
    <mergeCell ref="AK104:AP104"/>
    <mergeCell ref="AQ116:BB116"/>
    <mergeCell ref="A128:AJ128"/>
    <mergeCell ref="A106:AJ106"/>
    <mergeCell ref="A110:AJ110"/>
    <mergeCell ref="A113:AJ113"/>
    <mergeCell ref="A114:AJ114"/>
    <mergeCell ref="AK112:AP112"/>
    <mergeCell ref="AK108:AP108"/>
    <mergeCell ref="A120:AJ120"/>
    <mergeCell ref="AQ106:BB106"/>
    <mergeCell ref="A118:AJ118"/>
    <mergeCell ref="A117:AJ117"/>
    <mergeCell ref="A104:AJ104"/>
    <mergeCell ref="AK111:AP111"/>
    <mergeCell ref="A109:AJ109"/>
    <mergeCell ref="A105:AJ105"/>
    <mergeCell ref="AK105:AP105"/>
    <mergeCell ref="AK106:AP106"/>
    <mergeCell ref="A108:AJ108"/>
    <mergeCell ref="BU131:CG131"/>
    <mergeCell ref="AK140:AP140"/>
    <mergeCell ref="BC139:BT139"/>
    <mergeCell ref="A119:AJ119"/>
    <mergeCell ref="A122:AJ122"/>
    <mergeCell ref="BU119:CG119"/>
    <mergeCell ref="BC119:BT119"/>
    <mergeCell ref="A137:AJ137"/>
    <mergeCell ref="A131:AJ131"/>
    <mergeCell ref="A155:AJ155"/>
    <mergeCell ref="AK138:AP138"/>
    <mergeCell ref="AK139:AP139"/>
    <mergeCell ref="AQ147:BB147"/>
    <mergeCell ref="AK133:AP133"/>
    <mergeCell ref="AK131:AP131"/>
    <mergeCell ref="AQ133:BB133"/>
    <mergeCell ref="AK132:AP132"/>
    <mergeCell ref="AK145:AP145"/>
    <mergeCell ref="A136:AJ136"/>
    <mergeCell ref="A166:AJ166"/>
    <mergeCell ref="A132:AJ132"/>
    <mergeCell ref="AK154:AP154"/>
    <mergeCell ref="AK149:AP149"/>
    <mergeCell ref="AK134:AP134"/>
    <mergeCell ref="A144:AJ144"/>
    <mergeCell ref="A145:AJ145"/>
    <mergeCell ref="A149:AJ149"/>
    <mergeCell ref="AK155:AP155"/>
    <mergeCell ref="A142:AJ142"/>
    <mergeCell ref="AQ140:BB140"/>
    <mergeCell ref="AK77:AP77"/>
    <mergeCell ref="BC82:BT82"/>
    <mergeCell ref="A125:AJ125"/>
    <mergeCell ref="A133:AJ133"/>
    <mergeCell ref="A148:AJ148"/>
    <mergeCell ref="AQ123:BB123"/>
    <mergeCell ref="A121:AJ121"/>
    <mergeCell ref="AQ134:BB134"/>
    <mergeCell ref="AK148:AP148"/>
    <mergeCell ref="A116:AJ116"/>
    <mergeCell ref="A112:AJ112"/>
    <mergeCell ref="A107:AJ107"/>
    <mergeCell ref="AQ105:BB105"/>
    <mergeCell ref="A83:AJ83"/>
    <mergeCell ref="AK80:AP80"/>
    <mergeCell ref="A80:AJ80"/>
    <mergeCell ref="A81:AJ81"/>
    <mergeCell ref="AQ81:BB81"/>
    <mergeCell ref="AQ96:BB96"/>
    <mergeCell ref="A111:AJ111"/>
    <mergeCell ref="AQ77:BB77"/>
    <mergeCell ref="AQ85:BB85"/>
    <mergeCell ref="EX80:FJ80"/>
    <mergeCell ref="BC110:BT110"/>
    <mergeCell ref="A88:AJ88"/>
    <mergeCell ref="DK78:DW78"/>
    <mergeCell ref="AQ86:BB86"/>
    <mergeCell ref="AQ82:BB82"/>
    <mergeCell ref="AQ78:BB78"/>
    <mergeCell ref="CX76:DJ76"/>
    <mergeCell ref="CH77:CW77"/>
    <mergeCell ref="BU76:CG76"/>
    <mergeCell ref="DK68:DW68"/>
    <mergeCell ref="CX68:DJ68"/>
    <mergeCell ref="EK74:EW74"/>
    <mergeCell ref="DK76:DW76"/>
    <mergeCell ref="BU73:CG73"/>
    <mergeCell ref="DX70:EJ70"/>
    <mergeCell ref="CX71:DQ71"/>
    <mergeCell ref="CX79:DQ79"/>
    <mergeCell ref="CH78:CW78"/>
    <mergeCell ref="CX83:DJ83"/>
    <mergeCell ref="CH82:CW82"/>
    <mergeCell ref="DK82:DS82"/>
    <mergeCell ref="BU81:CG81"/>
    <mergeCell ref="CX82:DJ82"/>
    <mergeCell ref="CH80:CW80"/>
    <mergeCell ref="CH81:CW81"/>
    <mergeCell ref="BU80:CG80"/>
    <mergeCell ref="BC70:BT70"/>
    <mergeCell ref="BU74:CG74"/>
    <mergeCell ref="EK69:EW69"/>
    <mergeCell ref="DK69:DW69"/>
    <mergeCell ref="CH74:CW74"/>
    <mergeCell ref="EK70:EW70"/>
    <mergeCell ref="EK72:EW72"/>
    <mergeCell ref="EK71:EW71"/>
    <mergeCell ref="EK73:EW73"/>
    <mergeCell ref="CH69:CW69"/>
    <mergeCell ref="EK66:FJ66"/>
    <mergeCell ref="BU68:CG68"/>
    <mergeCell ref="EX67:FJ67"/>
    <mergeCell ref="BU66:CG67"/>
    <mergeCell ref="BC66:BT67"/>
    <mergeCell ref="DX68:EJ68"/>
    <mergeCell ref="EK67:EW67"/>
    <mergeCell ref="DX67:EJ67"/>
    <mergeCell ref="BC68:BT68"/>
    <mergeCell ref="EX68:FJ68"/>
    <mergeCell ref="AQ75:BB75"/>
    <mergeCell ref="BT63:CE63"/>
    <mergeCell ref="AT54:BI54"/>
    <mergeCell ref="CG54:DM54"/>
    <mergeCell ref="CG63:DM63"/>
    <mergeCell ref="BT57:CE57"/>
    <mergeCell ref="BT61:CE61"/>
    <mergeCell ref="AN62:AS62"/>
    <mergeCell ref="CH68:CW68"/>
    <mergeCell ref="A65:FJ65"/>
    <mergeCell ref="ET63:FJ63"/>
    <mergeCell ref="EE55:ES55"/>
    <mergeCell ref="A55:AM55"/>
    <mergeCell ref="EE62:ES62"/>
    <mergeCell ref="A61:AM61"/>
    <mergeCell ref="EE57:ES57"/>
    <mergeCell ref="A60:AM60"/>
    <mergeCell ref="ET55:FJ55"/>
    <mergeCell ref="DN55:ED55"/>
    <mergeCell ref="AT61:BI61"/>
    <mergeCell ref="ET49:FI49"/>
    <mergeCell ref="BT52:CE52"/>
    <mergeCell ref="DN50:ED50"/>
    <mergeCell ref="DN52:ED52"/>
    <mergeCell ref="ET52:FJ52"/>
    <mergeCell ref="CF53:DM53"/>
    <mergeCell ref="ET51:FJ51"/>
    <mergeCell ref="BJ53:CE53"/>
    <mergeCell ref="DN51:ED51"/>
    <mergeCell ref="CG50:DM50"/>
    <mergeCell ref="A53:AM53"/>
    <mergeCell ref="CF51:DM51"/>
    <mergeCell ref="A51:AM51"/>
    <mergeCell ref="ET53:FJ53"/>
    <mergeCell ref="DN54:ED54"/>
    <mergeCell ref="AT52:BI52"/>
    <mergeCell ref="AN53:AS53"/>
    <mergeCell ref="AN51:AS51"/>
    <mergeCell ref="AT51:BI51"/>
    <mergeCell ref="BJ51:CE51"/>
    <mergeCell ref="AN52:AS52"/>
    <mergeCell ref="AN55:AS55"/>
    <mergeCell ref="AT57:BI57"/>
    <mergeCell ref="BJ55:CE55"/>
    <mergeCell ref="DN60:ED60"/>
    <mergeCell ref="DN61:ED61"/>
    <mergeCell ref="AN57:AS57"/>
    <mergeCell ref="AN56:AS56"/>
    <mergeCell ref="DN56:ED56"/>
    <mergeCell ref="BT62:CE62"/>
    <mergeCell ref="ET33:FI33"/>
    <mergeCell ref="DN45:ED45"/>
    <mergeCell ref="ET45:FJ45"/>
    <mergeCell ref="ET34:FI34"/>
    <mergeCell ref="EE34:ES34"/>
    <mergeCell ref="EE36:ES36"/>
    <mergeCell ref="DN39:ED39"/>
    <mergeCell ref="DN38:ED38"/>
    <mergeCell ref="ET38:FJ38"/>
    <mergeCell ref="ET47:FJ47"/>
    <mergeCell ref="EE47:ES47"/>
    <mergeCell ref="ET40:FI40"/>
    <mergeCell ref="EE40:ES40"/>
    <mergeCell ref="ET39:FJ39"/>
    <mergeCell ref="ET54:FI54"/>
    <mergeCell ref="EE43:ES43"/>
    <mergeCell ref="ET43:FI43"/>
    <mergeCell ref="EE49:ES49"/>
    <mergeCell ref="EE45:ES45"/>
    <mergeCell ref="EE48:ES48"/>
    <mergeCell ref="ET48:FI48"/>
    <mergeCell ref="DN53:ED53"/>
    <mergeCell ref="EE53:ES53"/>
    <mergeCell ref="CF55:DM55"/>
    <mergeCell ref="BT45:CE45"/>
    <mergeCell ref="ET46:FJ46"/>
    <mergeCell ref="EE46:ES46"/>
    <mergeCell ref="CG45:DM45"/>
    <mergeCell ref="CF46:CV46"/>
    <mergeCell ref="AT47:BI47"/>
    <mergeCell ref="DN47:ED47"/>
    <mergeCell ref="A63:AM63"/>
    <mergeCell ref="AT62:BI62"/>
    <mergeCell ref="AT55:BI55"/>
    <mergeCell ref="BJ46:CE46"/>
    <mergeCell ref="CF47:DM47"/>
    <mergeCell ref="A52:AM52"/>
    <mergeCell ref="AN63:AS63"/>
    <mergeCell ref="AT63:BI63"/>
    <mergeCell ref="AQ68:BB68"/>
    <mergeCell ref="A62:AM62"/>
    <mergeCell ref="AN61:AS61"/>
    <mergeCell ref="A66:AJ67"/>
    <mergeCell ref="AK68:AP68"/>
    <mergeCell ref="AQ66:BB67"/>
    <mergeCell ref="AK66:AP67"/>
    <mergeCell ref="AQ141:BB141"/>
    <mergeCell ref="A87:AJ87"/>
    <mergeCell ref="AK87:AP87"/>
    <mergeCell ref="AK122:AP122"/>
    <mergeCell ref="AK143:AP143"/>
    <mergeCell ref="AK142:AP142"/>
    <mergeCell ref="A134:AJ134"/>
    <mergeCell ref="A141:AJ141"/>
    <mergeCell ref="AK123:AP123"/>
    <mergeCell ref="AK141:AP141"/>
    <mergeCell ref="A54:AM54"/>
    <mergeCell ref="AN54:AS54"/>
    <mergeCell ref="A56:AM56"/>
    <mergeCell ref="FV69:GI69"/>
    <mergeCell ref="BC69:BT69"/>
    <mergeCell ref="DN62:ED62"/>
    <mergeCell ref="EE61:ES61"/>
    <mergeCell ref="BT58:CE58"/>
    <mergeCell ref="A68:AJ68"/>
    <mergeCell ref="EE58:ES58"/>
    <mergeCell ref="FP72:GE72"/>
    <mergeCell ref="EX72:FJ72"/>
    <mergeCell ref="EX69:FJ69"/>
    <mergeCell ref="EX70:FJ70"/>
    <mergeCell ref="EX71:FJ71"/>
    <mergeCell ref="EX78:FJ78"/>
    <mergeCell ref="EX77:FJ77"/>
    <mergeCell ref="EX74:FJ74"/>
    <mergeCell ref="FP76:GC76"/>
    <mergeCell ref="EX76:FJ76"/>
    <mergeCell ref="FR79:GE79"/>
    <mergeCell ref="EX79:FJ79"/>
    <mergeCell ref="EK77:EW77"/>
    <mergeCell ref="EK79:EW79"/>
    <mergeCell ref="EX75:FJ75"/>
    <mergeCell ref="DX78:EJ78"/>
    <mergeCell ref="EK76:EW76"/>
    <mergeCell ref="DX79:EJ79"/>
    <mergeCell ref="EX133:FJ133"/>
    <mergeCell ref="EK78:EW78"/>
    <mergeCell ref="DX76:EJ76"/>
    <mergeCell ref="EK75:EW75"/>
    <mergeCell ref="EX107:FJ107"/>
    <mergeCell ref="EX105:FI105"/>
    <mergeCell ref="EX128:FJ128"/>
    <mergeCell ref="DX77:EJ77"/>
    <mergeCell ref="EX97:FJ97"/>
    <mergeCell ref="EX132:FI132"/>
    <mergeCell ref="CX80:DJ80"/>
    <mergeCell ref="EK125:EV125"/>
    <mergeCell ref="EK124:EW124"/>
    <mergeCell ref="DX82:EJ82"/>
    <mergeCell ref="CX104:DQ104"/>
    <mergeCell ref="DX88:EJ88"/>
    <mergeCell ref="DX97:EJ97"/>
    <mergeCell ref="CX106:DQ106"/>
    <mergeCell ref="CX86:DJ86"/>
    <mergeCell ref="CX84:DJ84"/>
    <mergeCell ref="A150:AJ150"/>
    <mergeCell ref="A180:AO180"/>
    <mergeCell ref="EX116:FJ116"/>
    <mergeCell ref="DX102:EJ102"/>
    <mergeCell ref="EK142:EW142"/>
    <mergeCell ref="EX131:FJ131"/>
    <mergeCell ref="EX144:FJ144"/>
    <mergeCell ref="EK131:EW131"/>
    <mergeCell ref="A147:AJ147"/>
    <mergeCell ref="AQ143:BB143"/>
    <mergeCell ref="A178:AO179"/>
    <mergeCell ref="BL178:CE179"/>
    <mergeCell ref="AP186:AU186"/>
    <mergeCell ref="AP178:AU179"/>
    <mergeCell ref="AP181:AU181"/>
    <mergeCell ref="AP180:AU180"/>
    <mergeCell ref="A182:AO182"/>
    <mergeCell ref="BL182:CE182"/>
    <mergeCell ref="AP182:AU182"/>
    <mergeCell ref="AV183:CE183"/>
    <mergeCell ref="BL188:CE188"/>
    <mergeCell ref="AV187:CE187"/>
    <mergeCell ref="BL191:CE191"/>
    <mergeCell ref="AV192:BK192"/>
    <mergeCell ref="BL192:CE192"/>
    <mergeCell ref="AV189:BK190"/>
    <mergeCell ref="BL189:CE190"/>
    <mergeCell ref="AP188:AU188"/>
    <mergeCell ref="AV184:CE185"/>
    <mergeCell ref="A190:AO190"/>
    <mergeCell ref="AP189:AU190"/>
    <mergeCell ref="BL194:CE194"/>
    <mergeCell ref="BL193:CE193"/>
    <mergeCell ref="AV193:BK193"/>
    <mergeCell ref="AV191:BK191"/>
    <mergeCell ref="A186:AO186"/>
    <mergeCell ref="A187:AO187"/>
    <mergeCell ref="DN193:ED193"/>
    <mergeCell ref="AV180:BK180"/>
    <mergeCell ref="BL180:CE180"/>
    <mergeCell ref="CF182:CV182"/>
    <mergeCell ref="AV182:BK182"/>
    <mergeCell ref="CF181:CV181"/>
    <mergeCell ref="AV181:CE181"/>
    <mergeCell ref="CF192:CV192"/>
    <mergeCell ref="AV186:CE186"/>
    <mergeCell ref="CF187:CV187"/>
    <mergeCell ref="EE195:ES195"/>
    <mergeCell ref="EE188:ES188"/>
    <mergeCell ref="EE189:ES190"/>
    <mergeCell ref="DN184:ED185"/>
    <mergeCell ref="CW187:DM187"/>
    <mergeCell ref="DN188:ED188"/>
    <mergeCell ref="DN186:ED186"/>
    <mergeCell ref="CW184:DM185"/>
    <mergeCell ref="EE187:ES187"/>
    <mergeCell ref="DN194:ED194"/>
    <mergeCell ref="EE186:ES186"/>
    <mergeCell ref="EE184:ES185"/>
    <mergeCell ref="CW186:DM186"/>
    <mergeCell ref="EE192:ES192"/>
    <mergeCell ref="EE191:ES191"/>
    <mergeCell ref="CF184:CV185"/>
    <mergeCell ref="CW188:DM188"/>
    <mergeCell ref="CF188:CV188"/>
    <mergeCell ref="DN192:ED192"/>
    <mergeCell ref="CW189:DM190"/>
    <mergeCell ref="CZ205:DU205"/>
    <mergeCell ref="BL195:CE195"/>
    <mergeCell ref="CF195:CV195"/>
    <mergeCell ref="BL196:CE196"/>
    <mergeCell ref="CF189:CV190"/>
    <mergeCell ref="CW195:DM195"/>
    <mergeCell ref="CF193:CV193"/>
    <mergeCell ref="CF194:CV194"/>
    <mergeCell ref="DN189:ED190"/>
    <mergeCell ref="CF191:CV191"/>
    <mergeCell ref="ET196:FJ196"/>
    <mergeCell ref="FA205:FB205"/>
    <mergeCell ref="EE196:ES196"/>
    <mergeCell ref="CW192:DM192"/>
    <mergeCell ref="DN196:ED196"/>
    <mergeCell ref="ET194:FJ194"/>
    <mergeCell ref="EE193:ES193"/>
    <mergeCell ref="CW196:DM196"/>
    <mergeCell ref="EF205:EU205"/>
    <mergeCell ref="DZ205:EB205"/>
    <mergeCell ref="BM206:CG206"/>
    <mergeCell ref="CJ206:CW206"/>
    <mergeCell ref="DX205:DY205"/>
    <mergeCell ref="DC201:DP201"/>
    <mergeCell ref="DC200:DP200"/>
    <mergeCell ref="DS200:ES200"/>
    <mergeCell ref="CZ206:DU206"/>
    <mergeCell ref="BM205:CG205"/>
    <mergeCell ref="DS201:ES201"/>
    <mergeCell ref="CJ205:CW205"/>
    <mergeCell ref="CF183:CV183"/>
    <mergeCell ref="EV205:EZ205"/>
    <mergeCell ref="CF196:CV196"/>
    <mergeCell ref="EE194:ES194"/>
    <mergeCell ref="DN191:ED191"/>
    <mergeCell ref="DN195:ED195"/>
    <mergeCell ref="CW191:DM191"/>
    <mergeCell ref="CW194:DM194"/>
    <mergeCell ref="CW193:DM193"/>
    <mergeCell ref="ET195:FJ195"/>
    <mergeCell ref="CW182:DM182"/>
    <mergeCell ref="CX172:DQ172"/>
    <mergeCell ref="CX171:DQ171"/>
    <mergeCell ref="BU172:CG172"/>
    <mergeCell ref="CH172:CS172"/>
    <mergeCell ref="CW183:DM183"/>
    <mergeCell ref="CW181:DM181"/>
    <mergeCell ref="DN181:ED181"/>
    <mergeCell ref="CX173:DJ173"/>
    <mergeCell ref="DK173:DW173"/>
    <mergeCell ref="ET189:FJ190"/>
    <mergeCell ref="ET193:FJ193"/>
    <mergeCell ref="ET191:FJ191"/>
    <mergeCell ref="ET192:FJ192"/>
    <mergeCell ref="ET183:FJ183"/>
    <mergeCell ref="ET184:FJ185"/>
    <mergeCell ref="ET188:FJ188"/>
    <mergeCell ref="ET186:FJ186"/>
    <mergeCell ref="ET187:FJ187"/>
    <mergeCell ref="EE182:ES182"/>
    <mergeCell ref="CF178:ES178"/>
    <mergeCell ref="DN182:ED182"/>
    <mergeCell ref="DX174:EJ174"/>
    <mergeCell ref="CX132:DQ132"/>
    <mergeCell ref="CH75:CS75"/>
    <mergeCell ref="EK132:EV132"/>
    <mergeCell ref="EK103:EV103"/>
    <mergeCell ref="EK123:EW123"/>
    <mergeCell ref="ET180:FJ180"/>
    <mergeCell ref="A16:AM16"/>
    <mergeCell ref="CH145:CW145"/>
    <mergeCell ref="AN14:AS14"/>
    <mergeCell ref="A15:AM15"/>
    <mergeCell ref="AN15:AS15"/>
    <mergeCell ref="ET181:FJ181"/>
    <mergeCell ref="CF179:CV179"/>
    <mergeCell ref="EK133:EW133"/>
    <mergeCell ref="EK145:EW145"/>
    <mergeCell ref="AN33:AS33"/>
    <mergeCell ref="A1:EQ1"/>
    <mergeCell ref="A2:EQ2"/>
    <mergeCell ref="DN13:ED13"/>
    <mergeCell ref="AN12:AS13"/>
    <mergeCell ref="BJ12:CE13"/>
    <mergeCell ref="A14:AM14"/>
    <mergeCell ref="AT14:BI14"/>
    <mergeCell ref="BJ4:CD4"/>
    <mergeCell ref="V6:EB6"/>
    <mergeCell ref="A10:FJ10"/>
    <mergeCell ref="A33:AM33"/>
    <mergeCell ref="BT34:CE34"/>
    <mergeCell ref="AT17:BI17"/>
    <mergeCell ref="AT16:BI16"/>
    <mergeCell ref="BT18:CE18"/>
    <mergeCell ref="AT15:BI15"/>
    <mergeCell ref="BJ16:CE16"/>
    <mergeCell ref="BJ15:CE15"/>
    <mergeCell ref="A24:AM24"/>
    <mergeCell ref="AN24:AS24"/>
    <mergeCell ref="A35:AM35"/>
    <mergeCell ref="AN35:AS35"/>
    <mergeCell ref="AT35:BI35"/>
    <mergeCell ref="AN34:AS34"/>
    <mergeCell ref="AT36:BI36"/>
    <mergeCell ref="AT34:BI34"/>
    <mergeCell ref="A17:AM17"/>
    <mergeCell ref="A18:AM18"/>
    <mergeCell ref="AP184:AU185"/>
    <mergeCell ref="A181:AO181"/>
    <mergeCell ref="A185:AO185"/>
    <mergeCell ref="AP183:AU183"/>
    <mergeCell ref="A184:AO184"/>
    <mergeCell ref="A183:AO183"/>
    <mergeCell ref="AN36:AS36"/>
    <mergeCell ref="A34:AM34"/>
    <mergeCell ref="N200:AE200"/>
    <mergeCell ref="AH199:BH199"/>
    <mergeCell ref="A192:AO192"/>
    <mergeCell ref="A188:AO188"/>
    <mergeCell ref="A189:AO189"/>
    <mergeCell ref="AP193:AU193"/>
    <mergeCell ref="AP192:AU192"/>
    <mergeCell ref="A191:AO191"/>
    <mergeCell ref="A193:AO193"/>
    <mergeCell ref="AP191:AU191"/>
    <mergeCell ref="AP187:AU187"/>
    <mergeCell ref="AV188:BK188"/>
    <mergeCell ref="AV194:BK194"/>
    <mergeCell ref="A204:B204"/>
    <mergeCell ref="C204:E204"/>
    <mergeCell ref="N199:AE199"/>
    <mergeCell ref="AV195:BK195"/>
    <mergeCell ref="AH200:BH200"/>
    <mergeCell ref="A194:AO194"/>
    <mergeCell ref="A195:AO195"/>
    <mergeCell ref="AD204:AE204"/>
    <mergeCell ref="R201:AE201"/>
    <mergeCell ref="R202:AE202"/>
    <mergeCell ref="AH202:BH202"/>
    <mergeCell ref="A196:AO196"/>
    <mergeCell ref="I204:X204"/>
    <mergeCell ref="AP196:AU196"/>
    <mergeCell ref="AV196:BK196"/>
    <mergeCell ref="Y204:AC204"/>
    <mergeCell ref="AH201:BH201"/>
    <mergeCell ref="AP195:AU195"/>
    <mergeCell ref="AP194:AU194"/>
    <mergeCell ref="DN34:ED34"/>
    <mergeCell ref="DN36:ED36"/>
    <mergeCell ref="BT33:CE33"/>
    <mergeCell ref="DN33:ED33"/>
    <mergeCell ref="AT46:BI46"/>
    <mergeCell ref="CG34:DM34"/>
    <mergeCell ref="BJ36:CE36"/>
    <mergeCell ref="AQ151:BB151"/>
    <mergeCell ref="AT12:BI13"/>
    <mergeCell ref="AN38:AS38"/>
    <mergeCell ref="AN39:AS39"/>
    <mergeCell ref="AN17:AS17"/>
    <mergeCell ref="AN18:AS18"/>
    <mergeCell ref="AN23:AS23"/>
    <mergeCell ref="AT33:BI33"/>
    <mergeCell ref="AN16:AS16"/>
    <mergeCell ref="AN29:AS29"/>
    <mergeCell ref="AN21:AS21"/>
    <mergeCell ref="BT38:CE38"/>
    <mergeCell ref="CW14:DM14"/>
    <mergeCell ref="CF36:DM36"/>
    <mergeCell ref="CG38:DM38"/>
    <mergeCell ref="CG19:DM19"/>
    <mergeCell ref="BJ39:CE39"/>
    <mergeCell ref="BT17:CE17"/>
    <mergeCell ref="CG25:DM25"/>
    <mergeCell ref="BT25:CE25"/>
    <mergeCell ref="BT26:CE26"/>
    <mergeCell ref="BJ14:CE14"/>
    <mergeCell ref="CG17:DM17"/>
    <mergeCell ref="CG21:DM21"/>
    <mergeCell ref="BT29:CE29"/>
    <mergeCell ref="CG29:DM29"/>
    <mergeCell ref="AT18:BI18"/>
    <mergeCell ref="AT19:BI19"/>
    <mergeCell ref="AT26:BI26"/>
    <mergeCell ref="BT19:CE19"/>
    <mergeCell ref="BT27:CE27"/>
    <mergeCell ref="A12:AM13"/>
    <mergeCell ref="AT39:BI39"/>
    <mergeCell ref="AT38:BI38"/>
    <mergeCell ref="A36:AM36"/>
    <mergeCell ref="A38:AM38"/>
    <mergeCell ref="AT29:BI29"/>
    <mergeCell ref="A19:AM19"/>
    <mergeCell ref="A32:AM32"/>
    <mergeCell ref="AN19:AS19"/>
    <mergeCell ref="A21:AM21"/>
    <mergeCell ref="ET15:FJ15"/>
    <mergeCell ref="ET17:FI17"/>
    <mergeCell ref="EE15:ES15"/>
    <mergeCell ref="A23:AM23"/>
    <mergeCell ref="AQ164:BB164"/>
    <mergeCell ref="CF15:DM15"/>
    <mergeCell ref="CF16:DM16"/>
    <mergeCell ref="CX77:DJ77"/>
    <mergeCell ref="CG62:DM62"/>
    <mergeCell ref="DK77:DW77"/>
    <mergeCell ref="CE4:CI4"/>
    <mergeCell ref="CJ4:CK4"/>
    <mergeCell ref="AY5:EI5"/>
    <mergeCell ref="CG18:DM18"/>
    <mergeCell ref="EE18:ES18"/>
    <mergeCell ref="CF13:CV13"/>
    <mergeCell ref="DN15:ED15"/>
    <mergeCell ref="EE16:ES16"/>
    <mergeCell ref="CF12:ES12"/>
    <mergeCell ref="CF14:CV14"/>
    <mergeCell ref="ET2:FJ2"/>
    <mergeCell ref="ET3:FJ3"/>
    <mergeCell ref="ET4:FJ4"/>
    <mergeCell ref="ET5:FJ5"/>
    <mergeCell ref="ET8:FJ8"/>
    <mergeCell ref="ET14:FJ14"/>
    <mergeCell ref="ET6:FJ6"/>
    <mergeCell ref="ET7:FJ7"/>
    <mergeCell ref="ET12:FJ13"/>
    <mergeCell ref="ET16:FJ16"/>
    <mergeCell ref="EE14:ES14"/>
    <mergeCell ref="DN14:ED14"/>
    <mergeCell ref="CW13:DM13"/>
    <mergeCell ref="EE13:ES13"/>
    <mergeCell ref="EE33:ES33"/>
    <mergeCell ref="CG33:DM33"/>
    <mergeCell ref="DN16:ED16"/>
    <mergeCell ref="ET21:FI21"/>
    <mergeCell ref="ET22:FI22"/>
    <mergeCell ref="DN17:ED17"/>
    <mergeCell ref="DN18:ED18"/>
    <mergeCell ref="EE17:ES17"/>
    <mergeCell ref="DN46:ED46"/>
    <mergeCell ref="CW46:DM46"/>
    <mergeCell ref="EE42:ES42"/>
    <mergeCell ref="EE22:ES22"/>
    <mergeCell ref="CW39:DM39"/>
    <mergeCell ref="DN19:ED19"/>
    <mergeCell ref="DN29:ED29"/>
    <mergeCell ref="CX81:DJ81"/>
    <mergeCell ref="CH76:CW76"/>
    <mergeCell ref="CH70:CW70"/>
    <mergeCell ref="CX78:DJ78"/>
    <mergeCell ref="DX74:EJ74"/>
    <mergeCell ref="DX71:EJ71"/>
    <mergeCell ref="DK81:DW81"/>
    <mergeCell ref="CH73:CW73"/>
    <mergeCell ref="DK73:DW73"/>
    <mergeCell ref="DK80:DW80"/>
    <mergeCell ref="EX121:FJ121"/>
    <mergeCell ref="DX126:EJ126"/>
    <mergeCell ref="BC102:BT102"/>
    <mergeCell ref="BC87:BT87"/>
    <mergeCell ref="BC89:BT89"/>
    <mergeCell ref="BC84:BT84"/>
    <mergeCell ref="BC94:BT94"/>
    <mergeCell ref="BC86:BT86"/>
    <mergeCell ref="BC97:BT97"/>
    <mergeCell ref="BC96:BT96"/>
    <mergeCell ref="DX131:EJ131"/>
    <mergeCell ref="EK120:EV120"/>
    <mergeCell ref="DX128:EJ128"/>
    <mergeCell ref="DX127:EJ127"/>
    <mergeCell ref="DX123:EJ123"/>
    <mergeCell ref="EK126:EW126"/>
    <mergeCell ref="DX122:EJ122"/>
    <mergeCell ref="DX124:EJ124"/>
    <mergeCell ref="DX121:EJ121"/>
    <mergeCell ref="CW179:DM179"/>
    <mergeCell ref="EK149:EW149"/>
    <mergeCell ref="DX163:EJ163"/>
    <mergeCell ref="EK169:EW169"/>
    <mergeCell ref="ET178:FJ179"/>
    <mergeCell ref="DX173:EJ173"/>
    <mergeCell ref="EX173:FJ173"/>
    <mergeCell ref="EX170:FI170"/>
    <mergeCell ref="CX174:DW174"/>
    <mergeCell ref="EK159:EW159"/>
    <mergeCell ref="A143:AJ143"/>
    <mergeCell ref="BU157:CG157"/>
    <mergeCell ref="BC148:BT148"/>
    <mergeCell ref="EX154:FI154"/>
    <mergeCell ref="EX164:FJ164"/>
    <mergeCell ref="EX163:FJ163"/>
    <mergeCell ref="EX148:FJ148"/>
    <mergeCell ref="EK158:EW158"/>
    <mergeCell ref="DX159:EJ159"/>
    <mergeCell ref="EX143:FJ143"/>
    <mergeCell ref="AV178:BK179"/>
    <mergeCell ref="A168:AJ168"/>
    <mergeCell ref="AK173:AP173"/>
    <mergeCell ref="BU159:CG159"/>
    <mergeCell ref="BU173:CG173"/>
    <mergeCell ref="EK174:EW174"/>
    <mergeCell ref="DX161:EJ161"/>
    <mergeCell ref="AK168:AP168"/>
    <mergeCell ref="AK164:AP164"/>
    <mergeCell ref="AK165:AP165"/>
    <mergeCell ref="DN187:ED187"/>
    <mergeCell ref="CF186:CV186"/>
    <mergeCell ref="EE180:ES180"/>
    <mergeCell ref="DN179:ED179"/>
    <mergeCell ref="BC168:BT168"/>
    <mergeCell ref="EK163:EW163"/>
    <mergeCell ref="DX168:EJ168"/>
    <mergeCell ref="ET182:FJ182"/>
    <mergeCell ref="DN180:ED180"/>
    <mergeCell ref="EK168:EW168"/>
    <mergeCell ref="EE183:ES183"/>
    <mergeCell ref="A177:FJ177"/>
    <mergeCell ref="CF180:CV180"/>
    <mergeCell ref="EK164:EW164"/>
    <mergeCell ref="EK173:EW173"/>
    <mergeCell ref="EE179:ES179"/>
    <mergeCell ref="EE181:ES181"/>
    <mergeCell ref="EX165:FJ165"/>
    <mergeCell ref="BC170:BT170"/>
    <mergeCell ref="BC165:BT165"/>
    <mergeCell ref="EX114:FJ114"/>
    <mergeCell ref="EX106:FJ106"/>
    <mergeCell ref="FO87:GH87"/>
    <mergeCell ref="EX93:FJ93"/>
    <mergeCell ref="EX89:FJ89"/>
    <mergeCell ref="EX94:FJ94"/>
    <mergeCell ref="EX88:FJ88"/>
    <mergeCell ref="EX103:FI103"/>
    <mergeCell ref="EX96:FJ96"/>
    <mergeCell ref="EX98:FJ98"/>
    <mergeCell ref="FO117:GJ117"/>
    <mergeCell ref="EX117:FJ117"/>
    <mergeCell ref="EX104:FJ104"/>
    <mergeCell ref="EX99:FI99"/>
    <mergeCell ref="EX100:FI100"/>
    <mergeCell ref="EX101:FI101"/>
    <mergeCell ref="EX111:FJ111"/>
    <mergeCell ref="EX113:FJ113"/>
    <mergeCell ref="EX102:FJ102"/>
    <mergeCell ref="EX108:FI108"/>
    <mergeCell ref="EX126:FJ126"/>
    <mergeCell ref="EX120:FI120"/>
    <mergeCell ref="EX118:FJ118"/>
    <mergeCell ref="EX122:FJ122"/>
    <mergeCell ref="EK117:EW117"/>
    <mergeCell ref="EK119:EV119"/>
    <mergeCell ref="EK121:EW121"/>
    <mergeCell ref="EX119:FI119"/>
    <mergeCell ref="EX123:FJ123"/>
    <mergeCell ref="EK122:EW122"/>
    <mergeCell ref="EX160:FI160"/>
    <mergeCell ref="EX161:FI161"/>
    <mergeCell ref="EX156:FI156"/>
    <mergeCell ref="FS109:GR109"/>
    <mergeCell ref="EX112:FJ112"/>
    <mergeCell ref="EX109:FI109"/>
    <mergeCell ref="EX110:FJ110"/>
    <mergeCell ref="EX124:FJ124"/>
    <mergeCell ref="EX127:FJ127"/>
    <mergeCell ref="EX125:FI125"/>
    <mergeCell ref="EX149:FJ149"/>
    <mergeCell ref="EK141:EW141"/>
    <mergeCell ref="EX137:FI137"/>
    <mergeCell ref="FU162:GP162"/>
    <mergeCell ref="EX155:FI155"/>
    <mergeCell ref="EX157:FI157"/>
    <mergeCell ref="EX159:FI159"/>
    <mergeCell ref="EX162:FJ162"/>
    <mergeCell ref="FO156:GF156"/>
    <mergeCell ref="EX158:FI158"/>
    <mergeCell ref="DX139:EJ139"/>
    <mergeCell ref="EX145:FJ145"/>
    <mergeCell ref="EK140:EV140"/>
    <mergeCell ref="EX150:FI150"/>
    <mergeCell ref="EX147:FJ147"/>
    <mergeCell ref="EX134:FJ134"/>
    <mergeCell ref="EX141:FJ141"/>
    <mergeCell ref="EK147:EW147"/>
    <mergeCell ref="EK148:EW148"/>
    <mergeCell ref="EK143:EW143"/>
    <mergeCell ref="AQ155:BB155"/>
    <mergeCell ref="BU167:CG167"/>
    <mergeCell ref="BC155:BT155"/>
    <mergeCell ref="DX134:EJ134"/>
    <mergeCell ref="EX142:FJ142"/>
    <mergeCell ref="EX146:FI146"/>
    <mergeCell ref="EK146:EV146"/>
    <mergeCell ref="EK134:EW134"/>
    <mergeCell ref="DX141:EJ141"/>
    <mergeCell ref="EX140:FI140"/>
    <mergeCell ref="AK167:AP167"/>
    <mergeCell ref="AQ157:BB157"/>
    <mergeCell ref="BC166:BT166"/>
    <mergeCell ref="BC167:BT167"/>
    <mergeCell ref="BU163:CG163"/>
    <mergeCell ref="BU166:CG166"/>
    <mergeCell ref="BU168:CG168"/>
    <mergeCell ref="BC154:BT154"/>
    <mergeCell ref="BU161:CG161"/>
    <mergeCell ref="AK174:AP174"/>
    <mergeCell ref="BC174:BT174"/>
    <mergeCell ref="AK170:AP170"/>
    <mergeCell ref="AQ174:BB174"/>
    <mergeCell ref="AK166:AP166"/>
    <mergeCell ref="AQ169:BB169"/>
    <mergeCell ref="AK169:AP169"/>
    <mergeCell ref="CH173:CW173"/>
    <mergeCell ref="BU174:CG174"/>
    <mergeCell ref="BC169:BT169"/>
    <mergeCell ref="CH169:CS169"/>
    <mergeCell ref="BU170:CG170"/>
    <mergeCell ref="CH174:CW174"/>
    <mergeCell ref="BC173:BT173"/>
    <mergeCell ref="BU169:CG169"/>
    <mergeCell ref="DX172:EJ172"/>
    <mergeCell ref="A165:AJ165"/>
    <mergeCell ref="AQ159:BB159"/>
    <mergeCell ref="AQ161:BB161"/>
    <mergeCell ref="BU165:CG165"/>
    <mergeCell ref="BC163:BT163"/>
    <mergeCell ref="CH163:CS163"/>
    <mergeCell ref="BU164:CG164"/>
    <mergeCell ref="A164:AJ164"/>
    <mergeCell ref="A162:AJ162"/>
    <mergeCell ref="CH154:CS154"/>
    <mergeCell ref="BC161:BT161"/>
    <mergeCell ref="BU154:CG154"/>
    <mergeCell ref="BC164:BT164"/>
    <mergeCell ref="BC159:BT159"/>
    <mergeCell ref="EK155:EW155"/>
    <mergeCell ref="BC162:BT162"/>
    <mergeCell ref="BC158:BT158"/>
    <mergeCell ref="CH162:CW162"/>
    <mergeCell ref="DX155:EJ155"/>
    <mergeCell ref="A174:AJ174"/>
    <mergeCell ref="A173:AJ173"/>
    <mergeCell ref="AQ173:BB173"/>
    <mergeCell ref="AQ170:BB170"/>
    <mergeCell ref="AK163:AP163"/>
    <mergeCell ref="AQ166:BB166"/>
    <mergeCell ref="A169:AJ169"/>
    <mergeCell ref="A170:AJ170"/>
    <mergeCell ref="AQ167:BB167"/>
    <mergeCell ref="AQ168:BB168"/>
    <mergeCell ref="A161:AJ161"/>
    <mergeCell ref="A159:AJ159"/>
    <mergeCell ref="BC144:BT144"/>
    <mergeCell ref="A156:AJ156"/>
    <mergeCell ref="A154:AJ154"/>
    <mergeCell ref="AQ149:BB149"/>
    <mergeCell ref="BC147:BT147"/>
    <mergeCell ref="A160:AJ160"/>
    <mergeCell ref="A157:AJ157"/>
    <mergeCell ref="AQ150:BB150"/>
    <mergeCell ref="AK162:AP162"/>
    <mergeCell ref="A163:AJ163"/>
    <mergeCell ref="AK159:AP159"/>
    <mergeCell ref="AQ165:BB165"/>
    <mergeCell ref="AQ163:BB163"/>
    <mergeCell ref="AQ154:BB154"/>
    <mergeCell ref="AK158:AP158"/>
    <mergeCell ref="AQ156:BB156"/>
    <mergeCell ref="AQ158:BB158"/>
    <mergeCell ref="A158:AJ158"/>
    <mergeCell ref="BC156:BT156"/>
    <mergeCell ref="BC145:BT145"/>
    <mergeCell ref="AQ142:BB142"/>
    <mergeCell ref="AQ152:BB152"/>
    <mergeCell ref="AQ153:BB153"/>
    <mergeCell ref="BC151:BT151"/>
    <mergeCell ref="BC152:BT152"/>
    <mergeCell ref="BC153:BT153"/>
    <mergeCell ref="BC150:BT150"/>
    <mergeCell ref="BC143:BT143"/>
    <mergeCell ref="AQ148:BB148"/>
    <mergeCell ref="AK147:AP147"/>
    <mergeCell ref="AK150:AP150"/>
    <mergeCell ref="BU144:CG144"/>
    <mergeCell ref="BC149:BT149"/>
    <mergeCell ref="BU147:CG147"/>
    <mergeCell ref="AQ145:BB145"/>
    <mergeCell ref="AK146:AP146"/>
    <mergeCell ref="BU145:CG145"/>
    <mergeCell ref="CH94:CW94"/>
    <mergeCell ref="CX89:DJ89"/>
    <mergeCell ref="CX96:DQ96"/>
    <mergeCell ref="CX97:DQ97"/>
    <mergeCell ref="CH96:CW96"/>
    <mergeCell ref="DK93:DW93"/>
    <mergeCell ref="CX94:DJ94"/>
    <mergeCell ref="CX95:DQ95"/>
    <mergeCell ref="DK94:DW94"/>
    <mergeCell ref="CH86:CW86"/>
    <mergeCell ref="DK86:DW86"/>
    <mergeCell ref="CX103:DQ103"/>
    <mergeCell ref="BU88:CG88"/>
    <mergeCell ref="CX102:DQ102"/>
    <mergeCell ref="CH103:CS103"/>
    <mergeCell ref="CH102:CS102"/>
    <mergeCell ref="DK89:DW89"/>
    <mergeCell ref="CX93:DJ93"/>
    <mergeCell ref="ET56:FI56"/>
    <mergeCell ref="DN49:ED49"/>
    <mergeCell ref="CG43:DM43"/>
    <mergeCell ref="ET62:FI62"/>
    <mergeCell ref="DK88:DW88"/>
    <mergeCell ref="CX88:DJ88"/>
    <mergeCell ref="DK72:DW72"/>
    <mergeCell ref="CX72:DJ72"/>
    <mergeCell ref="CX74:DJ74"/>
    <mergeCell ref="CX73:DJ73"/>
    <mergeCell ref="ET61:FI61"/>
    <mergeCell ref="CG52:DM52"/>
    <mergeCell ref="CG57:DM57"/>
    <mergeCell ref="DN57:ED57"/>
    <mergeCell ref="ET57:FI57"/>
    <mergeCell ref="CG61:DM61"/>
    <mergeCell ref="EE54:ES54"/>
    <mergeCell ref="CG58:DM58"/>
    <mergeCell ref="DN58:ED58"/>
    <mergeCell ref="EE59:ES59"/>
    <mergeCell ref="EK118:EW118"/>
    <mergeCell ref="DX116:EJ116"/>
    <mergeCell ref="DX117:EJ117"/>
    <mergeCell ref="CX117:DQ117"/>
    <mergeCell ref="CX113:DQ113"/>
    <mergeCell ref="CX115:DQ115"/>
    <mergeCell ref="DX118:EJ118"/>
    <mergeCell ref="EK115:EV115"/>
    <mergeCell ref="DX114:EJ114"/>
    <mergeCell ref="CX114:DQ114"/>
    <mergeCell ref="CX98:DQ98"/>
    <mergeCell ref="CX105:DQ105"/>
    <mergeCell ref="EK107:EW107"/>
    <mergeCell ref="EK108:EW108"/>
    <mergeCell ref="DX107:EJ107"/>
    <mergeCell ref="EK114:EW114"/>
    <mergeCell ref="DX105:EJ105"/>
    <mergeCell ref="EK109:EW109"/>
    <mergeCell ref="DX112:EJ112"/>
    <mergeCell ref="CX111:DJ111"/>
    <mergeCell ref="EK113:EW113"/>
    <mergeCell ref="CH111:CW111"/>
    <mergeCell ref="DK110:DS110"/>
    <mergeCell ref="EK98:EW98"/>
    <mergeCell ref="DX106:EJ106"/>
    <mergeCell ref="DX109:EJ109"/>
    <mergeCell ref="CH112:CW112"/>
    <mergeCell ref="CH113:CW113"/>
    <mergeCell ref="CX99:DQ99"/>
    <mergeCell ref="EK106:EW106"/>
    <mergeCell ref="CH109:CS109"/>
    <mergeCell ref="CX109:DQ109"/>
    <mergeCell ref="EK111:EW111"/>
    <mergeCell ref="CX107:DQ107"/>
    <mergeCell ref="CH107:CS107"/>
    <mergeCell ref="CH106:CS106"/>
    <mergeCell ref="EK110:EW110"/>
    <mergeCell ref="DX110:EJ110"/>
    <mergeCell ref="CH110:CW110"/>
    <mergeCell ref="CX116:DQ116"/>
    <mergeCell ref="CX119:DQ119"/>
    <mergeCell ref="CH123:CW123"/>
    <mergeCell ref="CX121:DJ121"/>
    <mergeCell ref="CH119:CS119"/>
    <mergeCell ref="CX120:DQ120"/>
    <mergeCell ref="CX118:DQ118"/>
    <mergeCell ref="DK123:DS123"/>
    <mergeCell ref="CX122:DJ122"/>
    <mergeCell ref="CH116:CW116"/>
    <mergeCell ref="CH114:CW114"/>
    <mergeCell ref="EK172:EV172"/>
    <mergeCell ref="EX172:FI172"/>
    <mergeCell ref="DX171:EJ171"/>
    <mergeCell ref="DX170:EJ170"/>
    <mergeCell ref="EK170:EV170"/>
    <mergeCell ref="EK171:EV171"/>
    <mergeCell ref="EX171:FI171"/>
    <mergeCell ref="EX167:FJ167"/>
    <mergeCell ref="CH118:CS118"/>
    <mergeCell ref="EE220:EO220"/>
    <mergeCell ref="BI216:CG216"/>
    <mergeCell ref="DX216:EC216"/>
    <mergeCell ref="EE216:EP216"/>
    <mergeCell ref="CS212:DM212"/>
    <mergeCell ref="EX169:FJ169"/>
    <mergeCell ref="EX174:FJ174"/>
    <mergeCell ref="CH170:CS170"/>
    <mergeCell ref="CW180:DM180"/>
    <mergeCell ref="DN183:ED183"/>
    <mergeCell ref="EE225:EQ225"/>
    <mergeCell ref="EE224:EQ224"/>
    <mergeCell ref="BU226:CG226"/>
    <mergeCell ref="EE226:ER226"/>
    <mergeCell ref="BU224:CG224"/>
    <mergeCell ref="DQ224:EC224"/>
    <mergeCell ref="BU225:CG225"/>
    <mergeCell ref="DQ225:EC225"/>
    <mergeCell ref="EE221:EQ221"/>
    <mergeCell ref="BT219:CG219"/>
    <mergeCell ref="DQ219:EC219"/>
    <mergeCell ref="EE219:EP219"/>
    <mergeCell ref="BT220:CG220"/>
    <mergeCell ref="DP212:EA212"/>
    <mergeCell ref="ED212:EO212"/>
    <mergeCell ref="BI214:CH214"/>
    <mergeCell ref="DX214:EB214"/>
    <mergeCell ref="ED214:EO214"/>
    <mergeCell ref="BT221:CG221"/>
    <mergeCell ref="BC211:CH212"/>
    <mergeCell ref="DQ220:EC220"/>
    <mergeCell ref="DX167:EJ167"/>
    <mergeCell ref="CX160:DQ160"/>
    <mergeCell ref="DK122:DS122"/>
    <mergeCell ref="DK141:DW141"/>
    <mergeCell ref="CH131:CS131"/>
    <mergeCell ref="BC131:BT131"/>
    <mergeCell ref="BC134:BT134"/>
    <mergeCell ref="AQ118:BB118"/>
    <mergeCell ref="BC118:BT118"/>
    <mergeCell ref="BU118:CG118"/>
    <mergeCell ref="CH121:CW121"/>
    <mergeCell ref="AQ125:BB125"/>
    <mergeCell ref="A123:AJ123"/>
    <mergeCell ref="BU123:CG123"/>
    <mergeCell ref="BC123:BT123"/>
    <mergeCell ref="BC124:BT124"/>
    <mergeCell ref="AK118:AP118"/>
    <mergeCell ref="BU121:CG121"/>
    <mergeCell ref="CH125:CS125"/>
    <mergeCell ref="BU122:CG122"/>
    <mergeCell ref="AQ121:BB121"/>
    <mergeCell ref="BC122:BT122"/>
    <mergeCell ref="AQ127:BB127"/>
    <mergeCell ref="BU126:CG126"/>
    <mergeCell ref="BU127:CG127"/>
    <mergeCell ref="BU124:CG124"/>
    <mergeCell ref="A124:AJ124"/>
    <mergeCell ref="BU125:CG125"/>
    <mergeCell ref="BC127:BT127"/>
    <mergeCell ref="CX125:DQ125"/>
    <mergeCell ref="DK124:DQ124"/>
    <mergeCell ref="A127:AJ127"/>
    <mergeCell ref="A126:AJ126"/>
    <mergeCell ref="AK127:AP127"/>
    <mergeCell ref="AK126:AP126"/>
    <mergeCell ref="CX124:DD124"/>
    <mergeCell ref="CX143:DJ143"/>
    <mergeCell ref="DK143:DS143"/>
    <mergeCell ref="DK145:DW145"/>
    <mergeCell ref="CX148:DJ148"/>
    <mergeCell ref="DX154:EJ154"/>
    <mergeCell ref="DK148:DS148"/>
    <mergeCell ref="DX148:EJ148"/>
    <mergeCell ref="DK144:DW144"/>
    <mergeCell ref="DX150:EJ150"/>
    <mergeCell ref="DX151:EJ151"/>
    <mergeCell ref="EK144:EW144"/>
    <mergeCell ref="DX145:EJ145"/>
    <mergeCell ref="EK156:EW156"/>
    <mergeCell ref="DX144:EJ144"/>
    <mergeCell ref="EK150:EW150"/>
    <mergeCell ref="CX154:DQ154"/>
    <mergeCell ref="EK154:EW154"/>
    <mergeCell ref="DX149:EJ149"/>
    <mergeCell ref="EK152:EV152"/>
    <mergeCell ref="DX153:EJ153"/>
    <mergeCell ref="DX158:EJ158"/>
    <mergeCell ref="DX157:EJ157"/>
    <mergeCell ref="CX141:DJ141"/>
    <mergeCell ref="CX149:DJ149"/>
    <mergeCell ref="CX142:DJ142"/>
    <mergeCell ref="CX145:DJ145"/>
    <mergeCell ref="CX144:DJ144"/>
    <mergeCell ref="DK142:DS142"/>
    <mergeCell ref="CX156:DQ156"/>
    <mergeCell ref="DX142:EJ142"/>
    <mergeCell ref="DX98:EJ98"/>
    <mergeCell ref="AT42:BI42"/>
    <mergeCell ref="AN49:AS49"/>
    <mergeCell ref="AT49:BI49"/>
    <mergeCell ref="DN48:ED48"/>
    <mergeCell ref="AT43:BI43"/>
    <mergeCell ref="CG48:DM48"/>
    <mergeCell ref="AN50:AS50"/>
    <mergeCell ref="AT50:BI50"/>
    <mergeCell ref="BT50:CE50"/>
    <mergeCell ref="DX104:EJ104"/>
    <mergeCell ref="DN43:ED43"/>
    <mergeCell ref="BT35:CE35"/>
    <mergeCell ref="ET18:FI18"/>
    <mergeCell ref="ET42:FI42"/>
    <mergeCell ref="EE19:ES19"/>
    <mergeCell ref="ET19:FI19"/>
    <mergeCell ref="DN21:ED21"/>
    <mergeCell ref="EE21:ES21"/>
    <mergeCell ref="CG24:DM24"/>
    <mergeCell ref="A172:AJ172"/>
    <mergeCell ref="AK172:AP172"/>
    <mergeCell ref="AQ172:BB172"/>
    <mergeCell ref="BC172:BT172"/>
    <mergeCell ref="CH171:CS171"/>
    <mergeCell ref="AN48:AS48"/>
    <mergeCell ref="AT48:BI48"/>
    <mergeCell ref="BT48:CE48"/>
    <mergeCell ref="CH156:CS156"/>
    <mergeCell ref="CH160:CS160"/>
    <mergeCell ref="CX147:DJ147"/>
    <mergeCell ref="A171:AJ171"/>
    <mergeCell ref="AK171:AP171"/>
    <mergeCell ref="AQ171:BB171"/>
    <mergeCell ref="BC171:BT171"/>
    <mergeCell ref="BU171:CG171"/>
    <mergeCell ref="CX158:DQ158"/>
    <mergeCell ref="CX155:DQ155"/>
    <mergeCell ref="CX159:DQ159"/>
    <mergeCell ref="AK156:AP156"/>
    <mergeCell ref="A30:AM30"/>
    <mergeCell ref="AN30:AS30"/>
    <mergeCell ref="BT49:CE49"/>
    <mergeCell ref="ET29:FI29"/>
    <mergeCell ref="ET23:FI23"/>
    <mergeCell ref="AT22:BI22"/>
    <mergeCell ref="BT22:CE22"/>
    <mergeCell ref="CG22:DM22"/>
    <mergeCell ref="DN24:ED24"/>
    <mergeCell ref="EE24:ES24"/>
    <mergeCell ref="DN22:ED22"/>
    <mergeCell ref="EE29:ES29"/>
    <mergeCell ref="AT24:BI24"/>
    <mergeCell ref="ET28:FI28"/>
    <mergeCell ref="A29:AM29"/>
    <mergeCell ref="CG26:DM26"/>
    <mergeCell ref="EE23:ES23"/>
    <mergeCell ref="CG27:DM27"/>
    <mergeCell ref="DN27:ED27"/>
    <mergeCell ref="A22:AM22"/>
    <mergeCell ref="AT25:BI25"/>
    <mergeCell ref="AN32:AS32"/>
    <mergeCell ref="AT32:BI32"/>
    <mergeCell ref="BT32:CE32"/>
    <mergeCell ref="CG32:DM32"/>
    <mergeCell ref="DN32:ED32"/>
    <mergeCell ref="BT28:CE28"/>
    <mergeCell ref="AN27:AS27"/>
    <mergeCell ref="AN28:AS28"/>
    <mergeCell ref="AT27:BI27"/>
    <mergeCell ref="DN42:ED42"/>
    <mergeCell ref="EE32:ES32"/>
    <mergeCell ref="ET30:FI30"/>
    <mergeCell ref="ET32:FI32"/>
    <mergeCell ref="CG28:DM28"/>
    <mergeCell ref="BT24:CE24"/>
    <mergeCell ref="DN25:ED25"/>
    <mergeCell ref="DN26:ED26"/>
    <mergeCell ref="CG42:DM42"/>
    <mergeCell ref="CF39:CV39"/>
    <mergeCell ref="AT30:BI30"/>
    <mergeCell ref="BT30:CE30"/>
    <mergeCell ref="CG30:DM30"/>
    <mergeCell ref="EE31:ES31"/>
    <mergeCell ref="ET31:FI31"/>
    <mergeCell ref="EE30:ES30"/>
    <mergeCell ref="DN30:ED30"/>
    <mergeCell ref="DN31:ED31"/>
    <mergeCell ref="AT23:BI23"/>
    <mergeCell ref="BT23:CE23"/>
    <mergeCell ref="CG23:DM23"/>
    <mergeCell ref="DN23:ED23"/>
    <mergeCell ref="A146:AJ146"/>
    <mergeCell ref="A58:AM58"/>
    <mergeCell ref="AN58:AS58"/>
    <mergeCell ref="AT58:BI58"/>
    <mergeCell ref="A43:AM43"/>
    <mergeCell ref="A50:AM50"/>
    <mergeCell ref="A49:AM49"/>
    <mergeCell ref="CG49:DM49"/>
    <mergeCell ref="BJ47:CE47"/>
    <mergeCell ref="AN47:AS47"/>
    <mergeCell ref="DX95:EJ95"/>
    <mergeCell ref="AQ146:BB146"/>
    <mergeCell ref="BU146:CG146"/>
    <mergeCell ref="CH146:CS146"/>
    <mergeCell ref="CX146:DQ146"/>
    <mergeCell ref="BC146:BT146"/>
    <mergeCell ref="DX146:EJ146"/>
    <mergeCell ref="CH120:CS120"/>
    <mergeCell ref="BC105:BT105"/>
    <mergeCell ref="EK95:EV95"/>
    <mergeCell ref="EX95:FI95"/>
    <mergeCell ref="EE50:ES50"/>
    <mergeCell ref="ET50:FI50"/>
    <mergeCell ref="AT56:BI56"/>
    <mergeCell ref="BT56:CE56"/>
    <mergeCell ref="CG56:DM56"/>
    <mergeCell ref="AK95:AP95"/>
    <mergeCell ref="AQ95:BB95"/>
    <mergeCell ref="BC95:BT95"/>
    <mergeCell ref="BU95:CG95"/>
    <mergeCell ref="CH95:CS95"/>
    <mergeCell ref="A31:AM31"/>
    <mergeCell ref="AN31:AS31"/>
    <mergeCell ref="AT31:BI31"/>
    <mergeCell ref="BT31:CE31"/>
    <mergeCell ref="CG31:DM31"/>
    <mergeCell ref="EE56:ES56"/>
    <mergeCell ref="ET59:FI59"/>
    <mergeCell ref="A59:AM59"/>
    <mergeCell ref="AN59:AS59"/>
    <mergeCell ref="AT59:BI59"/>
    <mergeCell ref="BT59:CE59"/>
    <mergeCell ref="CG59:DM59"/>
    <mergeCell ref="DN59:ED59"/>
    <mergeCell ref="A57:AM57"/>
    <mergeCell ref="ET58:FI58"/>
  </mergeCells>
  <printOptions/>
  <pageMargins left="0.25" right="0.22" top="0.75" bottom="0.75" header="0.3" footer="0.3"/>
  <pageSetup horizontalDpi="600" verticalDpi="600" orientation="landscape" paperSize="9" r:id="rId1"/>
  <rowBreaks count="2" manualBreakCount="2">
    <brk id="63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Пользователь</cp:lastModifiedBy>
  <cp:lastPrinted>2016-01-22T01:04:58Z</cp:lastPrinted>
  <dcterms:created xsi:type="dcterms:W3CDTF">2005-02-01T12:32:18Z</dcterms:created>
  <dcterms:modified xsi:type="dcterms:W3CDTF">2016-05-06T01:17:05Z</dcterms:modified>
  <cp:category/>
  <cp:version/>
  <cp:contentType/>
  <cp:contentStatus/>
</cp:coreProperties>
</file>